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000256B8-0263-4099-84B7-A5155EA52290}" xr6:coauthVersionLast="44" xr6:coauthVersionMax="44" xr10:uidLastSave="{00000000-0000-0000-0000-000000000000}"/>
  <bookViews>
    <workbookView xWindow="1164" yWindow="180" windowWidth="18648" windowHeight="12360" xr2:uid="{00000000-000D-0000-FFFF-FFFF00000000}"/>
  </bookViews>
  <sheets>
    <sheet name="Text" sheetId="15" r:id="rId1"/>
    <sheet name="T1" sheetId="1" r:id="rId2"/>
    <sheet name="T2" sheetId="11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13" r:id="rId9"/>
    <sheet name="T9 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1" l="1"/>
  <c r="I25" i="11"/>
  <c r="M25" i="11" s="1"/>
  <c r="G25" i="11"/>
  <c r="E25" i="11"/>
  <c r="C25" i="11"/>
  <c r="M24" i="11"/>
  <c r="G24" i="11"/>
  <c r="M23" i="11"/>
  <c r="G23" i="11"/>
  <c r="M22" i="11"/>
  <c r="G22" i="11"/>
  <c r="M21" i="11"/>
  <c r="G21" i="11"/>
  <c r="M20" i="11"/>
  <c r="G20" i="11"/>
  <c r="M19" i="11"/>
  <c r="G19" i="11"/>
  <c r="M18" i="11"/>
  <c r="G18" i="11"/>
  <c r="M17" i="11"/>
  <c r="G17" i="11"/>
  <c r="M16" i="11"/>
  <c r="M15" i="11"/>
  <c r="M14" i="11"/>
  <c r="G14" i="11"/>
  <c r="M13" i="11"/>
  <c r="G13" i="11"/>
  <c r="M11" i="11"/>
  <c r="G11" i="11"/>
  <c r="M10" i="11"/>
  <c r="G10" i="11"/>
</calcChain>
</file>

<file path=xl/sharedStrings.xml><?xml version="1.0" encoding="utf-8"?>
<sst xmlns="http://schemas.openxmlformats.org/spreadsheetml/2006/main" count="612" uniqueCount="211">
  <si>
    <t>High</t>
  </si>
  <si>
    <t>Low</t>
  </si>
  <si>
    <t>Average</t>
  </si>
  <si>
    <r>
      <t>Manganese ferroalloys:</t>
    </r>
    <r>
      <rPr>
        <vertAlign val="superscript"/>
        <sz val="8"/>
        <rFont val="Times New Roman"/>
        <family val="1"/>
      </rPr>
      <t>1</t>
    </r>
  </si>
  <si>
    <t>High-carbon ferromanganese, 75% manganese</t>
  </si>
  <si>
    <t>dollars per long ton of contained manganese</t>
  </si>
  <si>
    <t>Medium-carbon ferromanganese, 85% manganese</t>
  </si>
  <si>
    <t>cents per pound of contained manganese</t>
  </si>
  <si>
    <t>Silicomanganese, 65% manganese</t>
  </si>
  <si>
    <t>do.</t>
  </si>
  <si>
    <r>
      <t>Manganese metal, 99.9% manganese flake</t>
    </r>
    <r>
      <rPr>
        <vertAlign val="superscript"/>
        <sz val="8"/>
        <rFont val="Times New Roman"/>
        <family val="1"/>
      </rPr>
      <t>2</t>
    </r>
  </si>
  <si>
    <t>cents per pound</t>
  </si>
  <si>
    <r>
      <t>Manganese ore:</t>
    </r>
    <r>
      <rPr>
        <vertAlign val="superscript"/>
        <sz val="8"/>
        <color indexed="8"/>
        <rFont val="Times New Roman"/>
        <family val="1"/>
      </rPr>
      <t>3, 4</t>
    </r>
  </si>
  <si>
    <t>36%–39% manganese</t>
  </si>
  <si>
    <t>dollars per metric ton unit contained manganese</t>
  </si>
  <si>
    <t>44% manganese</t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</si>
  <si>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indexed="8"/>
        <rFont val="Times New Roman"/>
        <family val="1"/>
      </rPr>
      <t>Platts Metals Week; in U.S. warehouse; average prices reported for all transactions during the month.</t>
    </r>
  </si>
  <si>
    <t>TABLE 2</t>
  </si>
  <si>
    <r>
      <t>SELECTED U.S. FOREIGN TRADE IN MANGANESE</t>
    </r>
    <r>
      <rPr>
        <vertAlign val="superscript"/>
        <sz val="8"/>
        <rFont val="Times New Roman"/>
        <family val="1"/>
      </rPr>
      <t>1</t>
    </r>
  </si>
  <si>
    <r>
      <t>(Metric tons, manganese content)</t>
    </r>
    <r>
      <rPr>
        <vertAlign val="superscript"/>
        <sz val="8"/>
        <rFont val="Times New Roman"/>
        <family val="1"/>
      </rPr>
      <t>2</t>
    </r>
  </si>
  <si>
    <t>Imports for consumption</t>
  </si>
  <si>
    <t>Exports</t>
  </si>
  <si>
    <t>Ore and</t>
  </si>
  <si>
    <t>Ferroalloy</t>
  </si>
  <si>
    <t>dioxide</t>
  </si>
  <si>
    <t>and metal</t>
  </si>
  <si>
    <t>Total</t>
  </si>
  <si>
    <t>Ore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</si>
  <si>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</si>
  <si>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Source: U.S. Census Bureau.</t>
  </si>
  <si>
    <t xml:space="preserve">TABLE 3 </t>
  </si>
  <si>
    <t>(Metric tons)</t>
  </si>
  <si>
    <t>Gross</t>
  </si>
  <si>
    <t>Mn</t>
  </si>
  <si>
    <t>Customs</t>
  </si>
  <si>
    <t>Source</t>
  </si>
  <si>
    <t>weight</t>
  </si>
  <si>
    <t>content</t>
  </si>
  <si>
    <t>Australia</t>
  </si>
  <si>
    <t>Brazil</t>
  </si>
  <si>
    <t>China</t>
  </si>
  <si>
    <t>Georgia</t>
  </si>
  <si>
    <t>India</t>
  </si>
  <si>
    <t>Mexico</t>
  </si>
  <si>
    <t>Norway</t>
  </si>
  <si>
    <t>South Africa</t>
  </si>
  <si>
    <t>Spain</t>
  </si>
  <si>
    <t>TABLE 4</t>
  </si>
  <si>
    <t>Low carbon:</t>
  </si>
  <si>
    <t>Canada</t>
  </si>
  <si>
    <t>Germany</t>
  </si>
  <si>
    <t>Medium carbon, 1%–2% C:</t>
  </si>
  <si>
    <t>High carbon:</t>
  </si>
  <si>
    <t>Ukraine</t>
  </si>
  <si>
    <t>Grand total</t>
  </si>
  <si>
    <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</si>
  <si>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5</t>
  </si>
  <si>
    <t>Gabon</t>
  </si>
  <si>
    <t>47% or more manganese:</t>
  </si>
  <si>
    <t>Japan</t>
  </si>
  <si>
    <t>Netherlands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</si>
  <si>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</si>
  <si>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6</t>
  </si>
  <si>
    <t>(Metric tons, gross weight)</t>
  </si>
  <si>
    <t>Quantity</t>
  </si>
  <si>
    <t>TABLE 7</t>
  </si>
  <si>
    <t>Unwrought flake:</t>
  </si>
  <si>
    <t>Unwrought powder:</t>
  </si>
  <si>
    <t>Unwrought, other:</t>
  </si>
  <si>
    <t>Other manganese, wrought:</t>
  </si>
  <si>
    <t>Malaysia</t>
  </si>
  <si>
    <t>TABLE 8</t>
  </si>
  <si>
    <t>Gross weight</t>
  </si>
  <si>
    <t>value</t>
  </si>
  <si>
    <t>(metric tons)</t>
  </si>
  <si>
    <t>(thousands)</t>
  </si>
  <si>
    <t>Ore and concentrates with 20% or more manganese:</t>
  </si>
  <si>
    <t xml:space="preserve">Total  </t>
  </si>
  <si>
    <t>Ferromanganese:</t>
  </si>
  <si>
    <t>2% or less carbon:</t>
  </si>
  <si>
    <t>TABLE 9</t>
  </si>
  <si>
    <t>Principal sources</t>
  </si>
  <si>
    <t>and destinations:</t>
  </si>
  <si>
    <t xml:space="preserve"> Gross weight</t>
  </si>
  <si>
    <t>gross weight (metric tons);</t>
  </si>
  <si>
    <t>Class</t>
  </si>
  <si>
    <t>Imports for consumption:</t>
  </si>
  <si>
    <t>Manganese oxides other than dioxide</t>
  </si>
  <si>
    <t xml:space="preserve">Potassium permanganate </t>
  </si>
  <si>
    <r>
      <t>Sodium permanganate</t>
    </r>
    <r>
      <rPr>
        <vertAlign val="superscript"/>
        <sz val="8"/>
        <rFont val="Times New Roman"/>
        <family val="1"/>
      </rPr>
      <t xml:space="preserve">    </t>
    </r>
  </si>
  <si>
    <t xml:space="preserve">Exports: </t>
  </si>
  <si>
    <t>Manganese dioxide</t>
  </si>
  <si>
    <t>Potassium permanganate</t>
  </si>
  <si>
    <t>Sodium permanganate</t>
  </si>
  <si>
    <r>
      <t>1</t>
    </r>
    <r>
      <rPr>
        <sz val="8"/>
        <rFont val="Times New Roman"/>
        <family val="1"/>
      </rPr>
      <t>Data are rounded to no more than three significant digits.</t>
    </r>
  </si>
  <si>
    <t xml:space="preserve">U.S. FOREIGN TRADE IN SELECTED MANGANESE CHEMICALS </t>
  </si>
  <si>
    <t>Korea, Republic of</t>
  </si>
  <si>
    <t>(4)</t>
  </si>
  <si>
    <r>
      <t>4</t>
    </r>
    <r>
      <rPr>
        <sz val="8"/>
        <rFont val="Times New Roman"/>
        <family val="1"/>
      </rPr>
      <t>Less than ½ unit.</t>
    </r>
  </si>
  <si>
    <r>
      <t>4</t>
    </r>
    <r>
      <rPr>
        <sz val="8"/>
        <color indexed="8"/>
        <rFont val="Times New Roman"/>
        <family val="1"/>
      </rPr>
      <t>To determine dollars per metric ton of ore (gross weight), multiply the manganese content percentage by the price; that is, by 44 when the manganese content is 44%.</t>
    </r>
  </si>
  <si>
    <t>Poland</t>
  </si>
  <si>
    <t>Saudi Arabia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</si>
  <si>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rounded to no more than three significant digits; may not add to totals shown.</t>
    </r>
  </si>
  <si>
    <t>Sulfates, basket category, including manganese sulfate</t>
  </si>
  <si>
    <t xml:space="preserve">Manganites, manganates, and other permanganates </t>
  </si>
  <si>
    <t xml:space="preserve">India </t>
  </si>
  <si>
    <t xml:space="preserve">U.S. IMPORTS FOR CONSUMPTION OF MANGANESE DIOXIDE </t>
  </si>
  <si>
    <t>U.S. IMPORTS FOR CONSUMPTION OF MANGANESE METAL</t>
  </si>
  <si>
    <t xml:space="preserve">U.S. EXPORTS OF MANGANESE ORE (20% OR MORE Mn), FERROMANGANESE, </t>
  </si>
  <si>
    <t>U.S. IMPORTS FOR CONSUMPTION OF MANGANESE ORE (20% OR MORE Mn)</t>
  </si>
  <si>
    <t>2017:</t>
  </si>
  <si>
    <t>January</t>
  </si>
  <si>
    <t>February</t>
  </si>
  <si>
    <t>2018:</t>
  </si>
  <si>
    <r>
      <t>value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</si>
  <si>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revised data that are not broken out by specific month(s).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</si>
  <si>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 charges incurred in bringing the material into the United States.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</si>
  <si>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 and other charges incurred in bringing the material into the United States.</t>
    </r>
  </si>
  <si>
    <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 charges incurred in bringing the material into the United States.</t>
    </r>
  </si>
  <si>
    <r>
      <t>F.a.s.</t>
    </r>
    <r>
      <rPr>
        <vertAlign val="superscript"/>
        <sz val="8"/>
        <rFont val="Times New Roman"/>
        <family val="1"/>
      </rPr>
      <t>4</t>
    </r>
  </si>
  <si>
    <r>
      <t xml:space="preserve"> Value</t>
    </r>
    <r>
      <rPr>
        <vertAlign val="superscript"/>
        <sz val="8"/>
        <rFont val="Times New Roman"/>
        <family val="1"/>
      </rPr>
      <t>3</t>
    </r>
  </si>
  <si>
    <r>
      <t xml:space="preserve"> value</t>
    </r>
    <r>
      <rPr>
        <vertAlign val="superscript"/>
        <sz val="8"/>
        <rFont val="Times New Roman"/>
        <family val="1"/>
      </rPr>
      <t xml:space="preserve">3 </t>
    </r>
    <r>
      <rPr>
        <sz val="8"/>
        <rFont val="Times New Roman"/>
        <family val="1"/>
      </rPr>
      <t>(thousands)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</si>
  <si>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May include revised data that are not broken out by specific month(s).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</si>
  <si>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Free alongside ship.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</si>
  <si>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revised data that are not broken out by specific month(s).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</si>
  <si>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For imports, customs value; for exports, free alongside ship value.</t>
    </r>
  </si>
  <si>
    <t>--</t>
  </si>
  <si>
    <r>
      <rPr>
        <sz val="8"/>
        <rFont val="Times New Roman"/>
        <family val="1"/>
      </rPr>
      <t>-- Zero.</t>
    </r>
  </si>
  <si>
    <t>Belgium</t>
  </si>
  <si>
    <t>Russia</t>
  </si>
  <si>
    <t>France</t>
  </si>
  <si>
    <t>Sweden</t>
  </si>
  <si>
    <t>More than 2% carbon:</t>
  </si>
  <si>
    <t>Costa Rica</t>
  </si>
  <si>
    <t xml:space="preserve">SILICOMANGANESE, AND MANGANESE  METAL BY COUNTRIES OR LOCALITIES OF DESTINATION </t>
  </si>
  <si>
    <t>March</t>
  </si>
  <si>
    <t>Vietnam</t>
  </si>
  <si>
    <t>More than 20%, but less than 47% manganese:</t>
  </si>
  <si>
    <t>Morocco</t>
  </si>
  <si>
    <t>April</t>
  </si>
  <si>
    <t>Turkey</t>
  </si>
  <si>
    <t>Taiwan</t>
  </si>
  <si>
    <t>Metallic waste and scrap, Canada</t>
  </si>
  <si>
    <t>Manganites, manganates, and other permanganates</t>
  </si>
  <si>
    <t>Hong Kong 20; $42</t>
  </si>
  <si>
    <r>
      <t>2</t>
    </r>
    <r>
      <rPr>
        <sz val="8"/>
        <color theme="1"/>
        <rFont val="Times New Roman"/>
        <family val="1"/>
      </rPr>
      <t>CRU Group North American transaction prices, electrolytic manganese metal flake, 99.99% manganese, free-on-board producing point or Chicago/Pittsburgh warehouse; Average prices reported for the price range.</t>
    </r>
  </si>
  <si>
    <r>
      <t>3</t>
    </r>
    <r>
      <rPr>
        <sz val="8"/>
        <color theme="1"/>
        <rFont val="Times New Roman"/>
        <family val="1"/>
      </rPr>
      <t>CRU Group, cost and freight, China; average prices reported for the price range.</t>
    </r>
  </si>
  <si>
    <t>May</t>
  </si>
  <si>
    <t>Cote d'Ivoire</t>
  </si>
  <si>
    <t>Hong Kong</t>
  </si>
  <si>
    <t>June</t>
  </si>
  <si>
    <t>July</t>
  </si>
  <si>
    <t>United Kingdom</t>
  </si>
  <si>
    <r>
      <rPr>
        <sz val="8"/>
        <rFont val="Times New Roman"/>
        <family val="1"/>
      </rPr>
      <t>do. Ditto.</t>
    </r>
    <r>
      <rPr>
        <sz val="8"/>
        <color rgb="FFFF0000"/>
        <rFont val="Times New Roman"/>
        <family val="1"/>
      </rPr>
      <t xml:space="preserve">  </t>
    </r>
  </si>
  <si>
    <t>August</t>
  </si>
  <si>
    <t>Zambia</t>
  </si>
  <si>
    <t>New Zealand</t>
  </si>
  <si>
    <t>September</t>
  </si>
  <si>
    <t>Other [2 countries and (or) localities]</t>
  </si>
  <si>
    <t>October</t>
  </si>
  <si>
    <t>Latvia</t>
  </si>
  <si>
    <t>Other [3 countries and (or) localities]</t>
  </si>
  <si>
    <t>November</t>
  </si>
  <si>
    <t>Ecuador</t>
  </si>
  <si>
    <t>South Africa 1,310; $591</t>
  </si>
  <si>
    <t>Mexico 153; $592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</si>
  <si>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</si>
  <si>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</si>
  <si>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TABLE</t>
    </r>
    <r>
      <rPr>
        <vertAlign val="superscript"/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>1</t>
    </r>
  </si>
  <si>
    <t>December</t>
  </si>
  <si>
    <t>January–December</t>
  </si>
  <si>
    <r>
      <t xml:space="preserve"> U.S. IMPORTS FOR CONSUMPTION OF SILICOMANGANESE IN DECEMBER 2018</t>
    </r>
    <r>
      <rPr>
        <vertAlign val="superscript"/>
        <sz val="8"/>
        <rFont val="Times New Roman"/>
        <family val="1"/>
      </rPr>
      <t>1</t>
    </r>
  </si>
  <si>
    <r>
      <t>January–December</t>
    </r>
    <r>
      <rPr>
        <vertAlign val="superscript"/>
        <sz val="8"/>
        <color theme="1"/>
        <rFont val="Times New Roman"/>
        <family val="1"/>
      </rPr>
      <t>2</t>
    </r>
  </si>
  <si>
    <r>
      <t>U.S. IMPORTS FOR CONSUMPTION OF FERROMANGANESE IN DECEMBER 2018</t>
    </r>
    <r>
      <rPr>
        <vertAlign val="superscript"/>
        <sz val="8"/>
        <rFont val="Times New Roman"/>
        <family val="1"/>
      </rPr>
      <t>1</t>
    </r>
  </si>
  <si>
    <r>
      <t>IN DECEMBER 2018</t>
    </r>
    <r>
      <rPr>
        <vertAlign val="superscript"/>
        <sz val="8"/>
        <rFont val="Times New Roman"/>
        <family val="1"/>
      </rPr>
      <t>1</t>
    </r>
  </si>
  <si>
    <r>
      <t>January–December</t>
    </r>
    <r>
      <rPr>
        <vertAlign val="superscript"/>
        <sz val="8"/>
        <rFont val="Times New Roman"/>
        <family val="1"/>
      </rPr>
      <t>2</t>
    </r>
  </si>
  <si>
    <r>
      <t xml:space="preserve"> IN DECEMBER 2018</t>
    </r>
    <r>
      <rPr>
        <vertAlign val="superscript"/>
        <sz val="8"/>
        <rFont val="Times New Roman"/>
        <family val="1"/>
      </rPr>
      <t>1</t>
    </r>
  </si>
  <si>
    <r>
      <t xml:space="preserve"> IN DECEMBER 2018</t>
    </r>
    <r>
      <rPr>
        <vertAlign val="superscript"/>
        <sz val="8"/>
        <rFont val="Times New Roman"/>
        <family val="1"/>
      </rPr>
      <t>1, 2</t>
    </r>
  </si>
  <si>
    <r>
      <t>January–December</t>
    </r>
    <r>
      <rPr>
        <vertAlign val="superscript"/>
        <sz val="8"/>
        <color theme="1"/>
        <rFont val="Times New Roman"/>
        <family val="1"/>
      </rPr>
      <t>3</t>
    </r>
  </si>
  <si>
    <r>
      <t xml:space="preserve"> IN DECEMBER 2018, BY CLASS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</t>
    </r>
  </si>
  <si>
    <t>Estonia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</si>
  <si>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Presentation of monthly data is based on the "January–December" quantities of the leading countries and (or) localities.</t>
    </r>
  </si>
  <si>
    <t>India 119; $316</t>
  </si>
  <si>
    <t>China 77; $184</t>
  </si>
  <si>
    <t>Canada 362; $317</t>
  </si>
  <si>
    <t>Canada 26; $52</t>
  </si>
  <si>
    <t>Belgium 254; $607</t>
  </si>
  <si>
    <t>Belgium 1,670; $4,060</t>
  </si>
  <si>
    <t>Belgium 58; $121</t>
  </si>
  <si>
    <t>Belgium 325; $665</t>
  </si>
  <si>
    <t>Canada 751; $527</t>
  </si>
  <si>
    <t>PRICES FOR MANGANESE FERROALLOYS, METAL, AND ORE IN DECEMBER 2018</t>
  </si>
  <si>
    <t>Other [11 countries and (or) localities]</t>
  </si>
  <si>
    <r>
      <t>2</t>
    </r>
    <r>
      <rPr>
        <sz val="8"/>
        <rFont val="Times New Roman"/>
        <family val="1"/>
      </rPr>
      <t xml:space="preserve">As reported except as estimated for imports of manganese dioxide (60%), manganese metal (100%), and manganese waste and scrap (50%). Manganese contained in exports are estimated from reported gross weights, as follows: ferromanganese (79%), manganese dioxide (60%), manganese metal (100%), manganese ore (50%), and silicomanganese (66%).  </t>
    </r>
  </si>
  <si>
    <t>Other [4 countries and (or) localities]</t>
  </si>
  <si>
    <t>Silicomanganese:</t>
  </si>
  <si>
    <t>Pakistan</t>
  </si>
  <si>
    <r>
      <t>Metal, including alloys and waste and scrap: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</si>
  <si>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manganese-aluminum, other alloys, and waste and scrap.</t>
    </r>
  </si>
  <si>
    <t>South Africa 16,580; $9,863</t>
  </si>
  <si>
    <t>India 1,434; $3,749</t>
  </si>
  <si>
    <t>China 1,396; $3,143</t>
  </si>
  <si>
    <t>India 3,303; $1,880</t>
  </si>
  <si>
    <t>China 30,016; $22,744</t>
  </si>
  <si>
    <t>Canada 5,155; $4,495</t>
  </si>
  <si>
    <t>Korea, Republic of 117; $213</t>
  </si>
  <si>
    <t>Poland 972; $1,321</t>
  </si>
  <si>
    <t>Canada 13,827; $11,192</t>
  </si>
  <si>
    <t>Manganese in December 2018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</si>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</sst>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,##0;[Red]#,##0"/>
    <numFmt numFmtId="167" formatCode="#,###"/>
  </numFmts>
  <fonts count="19" x14ac:knownFonts="1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vertAlign val="superscript"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0" borderId="0"/>
  </cellStyleXfs>
  <cellXfs count="318">
    <xf numFmtId="0" fontId="0" fillId="0" borderId="0" xfId="0"/>
    <xf numFmtId="0" fontId="5" fillId="0" borderId="0" xfId="0" applyFont="1" applyFill="1"/>
    <xf numFmtId="0" fontId="4" fillId="0" borderId="1" xfId="0" applyFont="1" applyFill="1" applyBorder="1" applyAlignment="1" applyProtection="1">
      <alignment vertical="center" justifyLastLine="1"/>
      <protection locked="0"/>
    </xf>
    <xf numFmtId="39" fontId="4" fillId="0" borderId="0" xfId="0" applyNumberFormat="1" applyFont="1" applyFill="1" applyBorder="1" applyAlignment="1" applyProtection="1">
      <alignment vertical="center" justifyLastLine="1"/>
      <protection locked="0"/>
    </xf>
    <xf numFmtId="4" fontId="5" fillId="0" borderId="4" xfId="0" applyNumberFormat="1" applyFont="1" applyFill="1" applyBorder="1" applyAlignment="1">
      <alignment vertical="center" justifyLastLine="1"/>
    </xf>
    <xf numFmtId="4" fontId="4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4" fillId="0" borderId="2" xfId="0" applyFont="1" applyFill="1" applyBorder="1" applyAlignment="1" applyProtection="1">
      <alignment vertical="center" justifyLastLine="1"/>
      <protection locked="0"/>
    </xf>
    <xf numFmtId="0" fontId="4" fillId="0" borderId="6" xfId="0" applyFont="1" applyFill="1" applyBorder="1" applyAlignment="1" applyProtection="1">
      <alignment vertical="center" justifyLastLine="1"/>
      <protection locked="0"/>
    </xf>
    <xf numFmtId="39" fontId="4" fillId="0" borderId="5" xfId="0" applyNumberFormat="1" applyFont="1" applyFill="1" applyBorder="1" applyAlignment="1" applyProtection="1">
      <alignment vertical="center" justifyLastLine="1"/>
      <protection locked="0"/>
    </xf>
    <xf numFmtId="0" fontId="4" fillId="0" borderId="0" xfId="0" applyFont="1" applyFill="1" applyBorder="1" applyAlignment="1" applyProtection="1">
      <alignment vertical="center" justifyLastLine="1"/>
      <protection locked="0"/>
    </xf>
    <xf numFmtId="0" fontId="4" fillId="0" borderId="3" xfId="0" applyFont="1" applyFill="1" applyBorder="1" applyAlignment="1" applyProtection="1">
      <alignment vertical="center" justifyLastLine="1"/>
      <protection locked="0"/>
    </xf>
    <xf numFmtId="0" fontId="5" fillId="0" borderId="0" xfId="0" applyFont="1"/>
    <xf numFmtId="0" fontId="5" fillId="0" borderId="0" xfId="0" applyFont="1" applyAlignment="1">
      <alignment vertical="center" justifyLastLine="1"/>
    </xf>
    <xf numFmtId="0" fontId="5" fillId="0" borderId="2" xfId="0" applyFont="1" applyBorder="1" applyAlignment="1">
      <alignment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vertical="center" justifyLastLine="1"/>
    </xf>
    <xf numFmtId="3" fontId="5" fillId="0" borderId="0" xfId="0" applyNumberFormat="1" applyFont="1" applyBorder="1" applyAlignment="1">
      <alignment vertical="center" justifyLastLine="1"/>
    </xf>
    <xf numFmtId="3" fontId="5" fillId="0" borderId="0" xfId="0" applyNumberFormat="1" applyFont="1" applyBorder="1" applyAlignment="1">
      <alignment horizontal="right" vertical="center" justifyLastLine="1"/>
    </xf>
    <xf numFmtId="3" fontId="5" fillId="0" borderId="0" xfId="0" quotePrefix="1" applyNumberFormat="1" applyFont="1" applyBorder="1" applyAlignment="1">
      <alignment horizontal="right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left" vertical="center" justifyLastLine="1"/>
    </xf>
    <xf numFmtId="0" fontId="5" fillId="0" borderId="2" xfId="0" applyFont="1" applyBorder="1" applyAlignment="1">
      <alignment horizontal="left" vertical="center" justifyLastLine="1"/>
    </xf>
    <xf numFmtId="0" fontId="5" fillId="0" borderId="0" xfId="0" applyFont="1" applyBorder="1" applyAlignment="1">
      <alignment horizontal="left" vertical="center" indent="2"/>
    </xf>
    <xf numFmtId="165" fontId="5" fillId="0" borderId="0" xfId="1" applyNumberFormat="1" applyFont="1" applyBorder="1" applyAlignment="1">
      <alignment vertical="center" justifyLastLine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vertical="center" justifyLastLine="1"/>
    </xf>
    <xf numFmtId="3" fontId="5" fillId="0" borderId="0" xfId="0" quotePrefix="1" applyNumberFormat="1" applyFont="1" applyBorder="1" applyAlignment="1">
      <alignment horizontal="right" vertical="center"/>
    </xf>
    <xf numFmtId="0" fontId="4" fillId="0" borderId="12" xfId="0" applyFont="1" applyFill="1" applyBorder="1" applyAlignment="1" applyProtection="1">
      <alignment vertical="center" justifyLastLine="1"/>
      <protection locked="0"/>
    </xf>
    <xf numFmtId="49" fontId="5" fillId="0" borderId="3" xfId="0" applyNumberFormat="1" applyFont="1" applyFill="1" applyBorder="1" applyAlignment="1" applyProtection="1">
      <alignment horizontal="left" vertical="center" justifyLastLine="1"/>
      <protection locked="0"/>
    </xf>
    <xf numFmtId="49" fontId="5" fillId="0" borderId="3" xfId="0" applyNumberFormat="1" applyFont="1" applyFill="1" applyBorder="1" applyAlignment="1" applyProtection="1">
      <alignment horizontal="left" vertical="center" indent="1" justifyLastLine="1"/>
      <protection locked="0"/>
    </xf>
    <xf numFmtId="49" fontId="0" fillId="0" borderId="0" xfId="0" applyNumberFormat="1" applyAlignment="1">
      <alignment horizontal="left" vertical="center"/>
    </xf>
    <xf numFmtId="49" fontId="5" fillId="0" borderId="0" xfId="0" applyNumberFormat="1" applyFont="1" applyAlignment="1">
      <alignment vertical="center" justifyLastLine="1"/>
    </xf>
    <xf numFmtId="49" fontId="5" fillId="0" borderId="2" xfId="0" applyNumberFormat="1" applyFont="1" applyBorder="1" applyAlignment="1">
      <alignment horizontal="center" vertical="center" justifyLastLine="1"/>
    </xf>
    <xf numFmtId="49" fontId="5" fillId="0" borderId="5" xfId="0" applyNumberFormat="1" applyFont="1" applyBorder="1" applyAlignment="1">
      <alignment horizontal="left" vertical="center" indent="1" justifyLastLine="1"/>
    </xf>
    <xf numFmtId="49" fontId="5" fillId="0" borderId="0" xfId="0" applyNumberFormat="1" applyFont="1" applyBorder="1" applyAlignment="1">
      <alignment vertical="center" justifyLastLine="1"/>
    </xf>
    <xf numFmtId="49" fontId="5" fillId="0" borderId="10" xfId="0" applyNumberFormat="1" applyFont="1" applyBorder="1" applyAlignment="1">
      <alignment horizontal="left" vertical="center" indent="1" justifyLastLine="1"/>
    </xf>
    <xf numFmtId="49" fontId="5" fillId="0" borderId="9" xfId="0" applyNumberFormat="1" applyFont="1" applyBorder="1" applyAlignment="1">
      <alignment horizontal="left" vertical="center" indent="1" justifyLastLine="1"/>
    </xf>
    <xf numFmtId="49" fontId="5" fillId="0" borderId="4" xfId="0" applyNumberFormat="1" applyFont="1" applyBorder="1" applyAlignment="1">
      <alignment horizontal="left" vertical="center" indent="1" justifyLastLine="1"/>
    </xf>
    <xf numFmtId="49" fontId="5" fillId="0" borderId="5" xfId="0" applyNumberFormat="1" applyFont="1" applyBorder="1" applyAlignment="1">
      <alignment horizontal="left" vertical="center" indent="2" justifyLastLine="1"/>
    </xf>
    <xf numFmtId="49" fontId="5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2"/>
    </xf>
    <xf numFmtId="49" fontId="12" fillId="0" borderId="0" xfId="0" applyNumberFormat="1" applyFont="1" applyFill="1" applyAlignment="1" applyProtection="1">
      <alignment horizontal="left" vertical="center" justifyLastLine="1"/>
      <protection locked="0"/>
    </xf>
    <xf numFmtId="49" fontId="13" fillId="0" borderId="0" xfId="0" applyNumberFormat="1" applyFont="1" applyFill="1" applyAlignment="1" applyProtection="1">
      <alignment horizontal="left" vertical="center" justifyLastLine="1"/>
      <protection locked="0"/>
    </xf>
    <xf numFmtId="49" fontId="5" fillId="0" borderId="2" xfId="0" applyNumberFormat="1" applyFont="1" applyFill="1" applyBorder="1" applyAlignment="1" applyProtection="1">
      <alignment horizontal="right" vertical="center" justifyLastLine="1"/>
      <protection locked="0"/>
    </xf>
    <xf numFmtId="49" fontId="5" fillId="0" borderId="5" xfId="0" applyNumberFormat="1" applyFont="1" applyFill="1" applyBorder="1" applyAlignment="1" applyProtection="1">
      <alignment horizontal="right" vertical="center" justifyLastLine="1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12" fillId="0" borderId="0" xfId="4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12" fillId="0" borderId="0" xfId="4" applyNumberFormat="1" applyFont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164" fontId="5" fillId="0" borderId="0" xfId="0" quotePrefix="1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3" fontId="5" fillId="0" borderId="11" xfId="0" quotePrefix="1" applyNumberFormat="1" applyFont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8" fillId="0" borderId="0" xfId="0" quotePrefix="1" applyNumberFormat="1" applyFont="1" applyFill="1" applyBorder="1" applyAlignment="1">
      <alignment horizontal="right" vertical="center"/>
    </xf>
    <xf numFmtId="3" fontId="5" fillId="0" borderId="11" xfId="0" quotePrefix="1" applyNumberFormat="1" applyFont="1" applyFill="1" applyBorder="1" applyAlignment="1">
      <alignment horizontal="right" vertical="center"/>
    </xf>
    <xf numFmtId="49" fontId="8" fillId="0" borderId="0" xfId="0" quotePrefix="1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49" fontId="5" fillId="0" borderId="0" xfId="0" quotePrefix="1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49" fontId="5" fillId="0" borderId="0" xfId="0" quotePrefix="1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7" xfId="0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49" fontId="5" fillId="0" borderId="15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justifyLastLine="1"/>
    </xf>
    <xf numFmtId="49" fontId="5" fillId="0" borderId="10" xfId="0" applyNumberFormat="1" applyFont="1" applyBorder="1" applyAlignment="1">
      <alignment horizontal="left" vertical="center" indent="2" justifyLastLine="1"/>
    </xf>
    <xf numFmtId="0" fontId="5" fillId="0" borderId="15" xfId="0" applyFont="1" applyBorder="1" applyAlignment="1">
      <alignment horizontal="left" vertical="center" justifyLastLine="1"/>
    </xf>
    <xf numFmtId="3" fontId="5" fillId="0" borderId="15" xfId="0" quotePrefix="1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indent="1"/>
    </xf>
    <xf numFmtId="49" fontId="5" fillId="0" borderId="16" xfId="0" applyNumberFormat="1" applyFont="1" applyBorder="1" applyAlignment="1">
      <alignment horizontal="center" vertical="center" justifyLastLine="1"/>
    </xf>
    <xf numFmtId="0" fontId="5" fillId="0" borderId="16" xfId="0" applyFont="1" applyBorder="1" applyAlignment="1">
      <alignment vertical="center" justifyLastLine="1"/>
    </xf>
    <xf numFmtId="3" fontId="5" fillId="0" borderId="16" xfId="0" quotePrefix="1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2" fontId="0" fillId="0" borderId="0" xfId="0" applyNumberFormat="1"/>
    <xf numFmtId="2" fontId="0" fillId="0" borderId="0" xfId="0" applyNumberFormat="1" applyAlignment="1">
      <alignment horizontal="right" vertical="center"/>
    </xf>
    <xf numFmtId="2" fontId="0" fillId="0" borderId="0" xfId="0" applyNumberFormat="1" applyBorder="1"/>
    <xf numFmtId="49" fontId="5" fillId="0" borderId="10" xfId="0" quotePrefix="1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2"/>
    </xf>
    <xf numFmtId="49" fontId="5" fillId="0" borderId="0" xfId="0" applyNumberFormat="1" applyFont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/>
    <xf numFmtId="0" fontId="0" fillId="0" borderId="17" xfId="0" applyBorder="1"/>
    <xf numFmtId="0" fontId="0" fillId="0" borderId="10" xfId="0" applyBorder="1"/>
    <xf numFmtId="3" fontId="5" fillId="0" borderId="17" xfId="0" quotePrefix="1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 justifyLastLine="1"/>
    </xf>
    <xf numFmtId="0" fontId="0" fillId="0" borderId="11" xfId="0" applyBorder="1"/>
    <xf numFmtId="0" fontId="0" fillId="0" borderId="18" xfId="0" applyBorder="1"/>
    <xf numFmtId="49" fontId="6" fillId="0" borderId="0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horizontal="left" vertical="center"/>
    </xf>
    <xf numFmtId="3" fontId="0" fillId="0" borderId="11" xfId="0" applyNumberFormat="1" applyBorder="1"/>
    <xf numFmtId="49" fontId="8" fillId="0" borderId="0" xfId="0" quotePrefix="1" applyNumberFormat="1" applyFont="1" applyAlignment="1">
      <alignment horizontal="right" vertical="center"/>
    </xf>
    <xf numFmtId="3" fontId="0" fillId="0" borderId="0" xfId="0" applyNumberFormat="1"/>
    <xf numFmtId="3" fontId="0" fillId="0" borderId="10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0" fillId="0" borderId="10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3" fontId="12" fillId="0" borderId="0" xfId="4" applyNumberFormat="1" applyFont="1" applyFill="1" applyAlignment="1">
      <alignment horizontal="right" vertical="center"/>
    </xf>
    <xf numFmtId="49" fontId="5" fillId="0" borderId="10" xfId="0" applyNumberFormat="1" applyFont="1" applyFill="1" applyBorder="1" applyAlignment="1">
      <alignment horizontal="left" vertical="center"/>
    </xf>
    <xf numFmtId="3" fontId="5" fillId="0" borderId="18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3" fontId="5" fillId="0" borderId="20" xfId="0" quotePrefix="1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0" fillId="0" borderId="20" xfId="0" applyNumberFormat="1" applyFill="1" applyBorder="1" applyAlignment="1">
      <alignment horizontal="right" vertical="center"/>
    </xf>
    <xf numFmtId="49" fontId="5" fillId="0" borderId="20" xfId="0" applyNumberFormat="1" applyFont="1" applyFill="1" applyBorder="1" applyAlignment="1">
      <alignment horizontal="right" vertical="center"/>
    </xf>
    <xf numFmtId="49" fontId="5" fillId="0" borderId="18" xfId="0" quotePrefix="1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 applyProtection="1">
      <alignment horizontal="right" vertical="center"/>
      <protection locked="0"/>
    </xf>
    <xf numFmtId="4" fontId="5" fillId="0" borderId="10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19" xfId="0" applyNumberFormat="1" applyFont="1" applyFill="1" applyBorder="1" applyAlignment="1" applyProtection="1">
      <alignment horizontal="right" vertical="center"/>
      <protection locked="0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5" fillId="0" borderId="10" xfId="0" applyFont="1" applyBorder="1"/>
    <xf numFmtId="3" fontId="14" fillId="0" borderId="0" xfId="0" quotePrefix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12" fillId="0" borderId="7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left" vertical="center"/>
    </xf>
    <xf numFmtId="167" fontId="0" fillId="0" borderId="0" xfId="0" applyNumberFormat="1" applyFont="1" applyFill="1" applyBorder="1" applyAlignment="1" applyProtection="1"/>
    <xf numFmtId="49" fontId="5" fillId="0" borderId="0" xfId="0" applyNumberFormat="1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Alignment="1" applyProtection="1">
      <alignment horizontal="right" vertical="center"/>
      <protection locked="0"/>
    </xf>
    <xf numFmtId="4" fontId="5" fillId="0" borderId="20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Alignment="1">
      <alignment horizontal="right" vertical="center"/>
    </xf>
    <xf numFmtId="0" fontId="5" fillId="0" borderId="17" xfId="0" applyFont="1" applyBorder="1" applyAlignment="1">
      <alignment vertical="center" justifyLastLine="1"/>
    </xf>
    <xf numFmtId="166" fontId="12" fillId="0" borderId="0" xfId="8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5" fillId="0" borderId="0" xfId="8" applyNumberFormat="1" applyFont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166" fontId="12" fillId="0" borderId="17" xfId="8" applyNumberFormat="1" applyFont="1" applyBorder="1" applyAlignment="1">
      <alignment horizontal="right" vertical="center"/>
    </xf>
    <xf numFmtId="49" fontId="13" fillId="0" borderId="17" xfId="0" applyNumberFormat="1" applyFont="1" applyBorder="1" applyAlignment="1">
      <alignment horizontal="left" vertical="center"/>
    </xf>
    <xf numFmtId="166" fontId="5" fillId="0" borderId="17" xfId="8" applyNumberFormat="1" applyFont="1" applyBorder="1" applyAlignment="1">
      <alignment horizontal="right" vertical="center"/>
    </xf>
    <xf numFmtId="166" fontId="5" fillId="0" borderId="11" xfId="8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horizontal="left" vertical="center"/>
    </xf>
    <xf numFmtId="166" fontId="12" fillId="0" borderId="11" xfId="8" applyNumberFormat="1" applyFont="1" applyBorder="1" applyAlignment="1">
      <alignment horizontal="right" vertical="center"/>
    </xf>
    <xf numFmtId="166" fontId="5" fillId="0" borderId="21" xfId="8" applyNumberFormat="1" applyFont="1" applyBorder="1" applyAlignment="1">
      <alignment horizontal="right" vertical="center"/>
    </xf>
    <xf numFmtId="3" fontId="12" fillId="0" borderId="0" xfId="8" applyNumberFormat="1" applyFont="1" applyAlignment="1">
      <alignment horizontal="right" vertical="center"/>
    </xf>
    <xf numFmtId="3" fontId="5" fillId="0" borderId="0" xfId="8" applyNumberFormat="1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165" fontId="0" fillId="0" borderId="0" xfId="1" applyNumberFormat="1" applyFont="1"/>
    <xf numFmtId="3" fontId="5" fillId="0" borderId="0" xfId="1" applyNumberFormat="1" applyFont="1" applyAlignment="1">
      <alignment horizontal="right" vertical="center"/>
    </xf>
    <xf numFmtId="3" fontId="12" fillId="0" borderId="0" xfId="9" applyNumberFormat="1" applyFont="1" applyAlignment="1">
      <alignment horizontal="right" vertical="center"/>
    </xf>
    <xf numFmtId="3" fontId="12" fillId="0" borderId="10" xfId="8" applyNumberFormat="1" applyFont="1" applyBorder="1" applyAlignment="1">
      <alignment horizontal="right" vertical="center"/>
    </xf>
    <xf numFmtId="3" fontId="5" fillId="0" borderId="10" xfId="8" applyNumberFormat="1" applyFont="1" applyBorder="1" applyAlignment="1">
      <alignment horizontal="right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vertical="center" justifyLastLine="1"/>
      <protection locked="0"/>
    </xf>
    <xf numFmtId="3" fontId="5" fillId="0" borderId="4" xfId="0" applyNumberFormat="1" applyFont="1" applyBorder="1" applyAlignment="1" applyProtection="1">
      <alignment vertical="center" justifyLastLine="1"/>
      <protection locked="0"/>
    </xf>
    <xf numFmtId="3" fontId="5" fillId="0" borderId="4" xfId="0" applyNumberFormat="1" applyFont="1" applyBorder="1" applyAlignment="1" applyProtection="1">
      <alignment horizontal="right" vertical="center" justifyLastLine="1"/>
      <protection locked="0"/>
    </xf>
    <xf numFmtId="49" fontId="5" fillId="0" borderId="3" xfId="0" applyNumberFormat="1" applyFont="1" applyBorder="1" applyAlignment="1" applyProtection="1">
      <alignment horizontal="left" vertical="center" indent="2"/>
      <protection locked="0"/>
    </xf>
    <xf numFmtId="0" fontId="5" fillId="0" borderId="0" xfId="0" applyFont="1" applyAlignment="1" applyProtection="1">
      <alignment vertical="center" justifyLastLine="1"/>
      <protection locked="0"/>
    </xf>
    <xf numFmtId="3" fontId="5" fillId="0" borderId="0" xfId="0" quotePrefix="1" applyNumberFormat="1" applyFont="1" applyAlignment="1" applyProtection="1">
      <alignment horizontal="right" vertical="center"/>
      <protection locked="0"/>
    </xf>
    <xf numFmtId="49" fontId="5" fillId="0" borderId="0" xfId="0" quotePrefix="1" applyNumberFormat="1" applyFont="1" applyAlignment="1" applyProtection="1">
      <alignment horizontal="right" vertical="center"/>
      <protection locked="0"/>
    </xf>
    <xf numFmtId="164" fontId="5" fillId="0" borderId="0" xfId="0" quotePrefix="1" applyNumberFormat="1" applyFont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 indent="3"/>
      <protection locked="0"/>
    </xf>
    <xf numFmtId="3" fontId="5" fillId="0" borderId="7" xfId="0" quotePrefix="1" applyNumberFormat="1" applyFont="1" applyBorder="1" applyAlignment="1" applyProtection="1">
      <alignment horizontal="right" vertical="center"/>
      <protection locked="0"/>
    </xf>
    <xf numFmtId="3" fontId="5" fillId="0" borderId="7" xfId="0" quotePrefix="1" applyNumberFormat="1" applyFont="1" applyBorder="1" applyAlignment="1">
      <alignment horizontal="right" vertical="center"/>
    </xf>
    <xf numFmtId="0" fontId="0" fillId="0" borderId="7" xfId="0" applyBorder="1"/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 indent="1"/>
      <protection locked="0"/>
    </xf>
    <xf numFmtId="49" fontId="5" fillId="0" borderId="0" xfId="0" applyNumberFormat="1" applyFont="1" applyAlignment="1" applyProtection="1">
      <alignment horizontal="left" vertical="center" indent="2"/>
      <protection locked="0"/>
    </xf>
    <xf numFmtId="3" fontId="12" fillId="0" borderId="0" xfId="2" quotePrefix="1" applyNumberFormat="1" applyFont="1" applyAlignment="1">
      <alignment horizontal="right" vertical="center"/>
    </xf>
    <xf numFmtId="3" fontId="12" fillId="0" borderId="0" xfId="3" quotePrefix="1" applyNumberFormat="1" applyFont="1" applyAlignment="1">
      <alignment horizontal="right" vertical="center"/>
    </xf>
    <xf numFmtId="3" fontId="12" fillId="0" borderId="11" xfId="2" quotePrefix="1" applyNumberFormat="1" applyFont="1" applyBorder="1" applyAlignment="1">
      <alignment horizontal="right" vertical="center"/>
    </xf>
    <xf numFmtId="3" fontId="12" fillId="0" borderId="11" xfId="3" quotePrefix="1" applyNumberFormat="1" applyFont="1" applyBorder="1" applyAlignment="1">
      <alignment horizontal="right" vertical="center"/>
    </xf>
    <xf numFmtId="3" fontId="5" fillId="0" borderId="0" xfId="0" applyNumberFormat="1" applyFont="1" applyAlignment="1" applyProtection="1">
      <alignment vertical="center" justifyLastLine="1"/>
      <protection locked="0"/>
    </xf>
    <xf numFmtId="3" fontId="5" fillId="0" borderId="11" xfId="0" quotePrefix="1" applyNumberFormat="1" applyFont="1" applyBorder="1" applyAlignment="1" applyProtection="1">
      <alignment horizontal="right" vertical="center"/>
      <protection locked="0"/>
    </xf>
    <xf numFmtId="49" fontId="5" fillId="0" borderId="11" xfId="0" quotePrefix="1" applyNumberFormat="1" applyFont="1" applyBorder="1" applyAlignment="1" applyProtection="1">
      <alignment horizontal="right" vertical="center"/>
      <protection locked="0"/>
    </xf>
    <xf numFmtId="166" fontId="5" fillId="0" borderId="0" xfId="0" quotePrefix="1" applyNumberFormat="1" applyFont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 indent="1" justifyLastLine="1"/>
      <protection locked="0"/>
    </xf>
    <xf numFmtId="49" fontId="12" fillId="0" borderId="3" xfId="0" applyNumberFormat="1" applyFont="1" applyBorder="1" applyAlignment="1" applyProtection="1">
      <alignment horizontal="left" vertical="center" indent="1" justifyLastLine="1"/>
      <protection locked="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quotePrefix="1" applyNumberFormat="1" applyFont="1" applyAlignment="1" applyProtection="1">
      <alignment horizontal="right" vertical="center"/>
      <protection locked="0"/>
    </xf>
    <xf numFmtId="49" fontId="5" fillId="0" borderId="20" xfId="0" applyNumberFormat="1" applyFont="1" applyBorder="1" applyAlignment="1">
      <alignment horizontal="center" vertical="center" justifyLastLine="1"/>
    </xf>
    <xf numFmtId="0" fontId="5" fillId="0" borderId="20" xfId="0" applyFont="1" applyBorder="1" applyAlignment="1">
      <alignment vertical="center" justifyLastLine="1"/>
    </xf>
    <xf numFmtId="49" fontId="5" fillId="0" borderId="20" xfId="0" applyNumberFormat="1" applyFont="1" applyBorder="1" applyAlignment="1">
      <alignment horizontal="center" vertical="center"/>
    </xf>
    <xf numFmtId="0" fontId="0" fillId="0" borderId="20" xfId="0" applyBorder="1"/>
    <xf numFmtId="3" fontId="12" fillId="0" borderId="11" xfId="11" quotePrefix="1" applyNumberFormat="1" applyFont="1" applyBorder="1" applyAlignment="1">
      <alignment horizontal="right" vertical="center"/>
    </xf>
    <xf numFmtId="166" fontId="12" fillId="0" borderId="11" xfId="11" quotePrefix="1" applyNumberFormat="1" applyFont="1" applyBorder="1" applyAlignment="1">
      <alignment horizontal="right" vertical="center"/>
    </xf>
    <xf numFmtId="49" fontId="5" fillId="0" borderId="20" xfId="0" applyNumberFormat="1" applyFont="1" applyBorder="1" applyAlignment="1" applyProtection="1">
      <alignment horizontal="left" vertical="center" indent="1" justifyLastLine="1"/>
      <protection locked="0"/>
    </xf>
    <xf numFmtId="0" fontId="5" fillId="0" borderId="20" xfId="0" applyFont="1" applyBorder="1" applyAlignment="1" applyProtection="1">
      <alignment vertical="center" justifyLastLine="1"/>
      <protection locked="0"/>
    </xf>
    <xf numFmtId="3" fontId="12" fillId="0" borderId="20" xfId="11" quotePrefix="1" applyNumberFormat="1" applyFont="1" applyBorder="1" applyAlignment="1">
      <alignment horizontal="right" vertical="center"/>
    </xf>
    <xf numFmtId="166" fontId="12" fillId="0" borderId="20" xfId="11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3" fontId="5" fillId="0" borderId="0" xfId="0" applyNumberFormat="1" applyFont="1" applyAlignment="1">
      <alignment vertical="center" justifyLastLine="1"/>
    </xf>
    <xf numFmtId="49" fontId="5" fillId="0" borderId="3" xfId="0" applyNumberFormat="1" applyFont="1" applyBorder="1" applyAlignment="1">
      <alignment horizontal="left" vertical="center" indent="1" justifyLastLine="1"/>
    </xf>
    <xf numFmtId="0" fontId="5" fillId="0" borderId="19" xfId="0" applyFont="1" applyBorder="1" applyAlignment="1">
      <alignment horizontal="left" vertical="center" indent="1" justifyLastLine="1"/>
    </xf>
    <xf numFmtId="3" fontId="5" fillId="0" borderId="19" xfId="0" applyNumberFormat="1" applyFont="1" applyBorder="1" applyAlignment="1" applyProtection="1">
      <alignment horizontal="right" vertical="center"/>
      <protection locked="0"/>
    </xf>
    <xf numFmtId="164" fontId="5" fillId="0" borderId="19" xfId="0" applyNumberFormat="1" applyFont="1" applyBorder="1" applyAlignment="1" applyProtection="1">
      <alignment horizontal="right" vertical="center"/>
      <protection locked="0"/>
    </xf>
    <xf numFmtId="164" fontId="5" fillId="0" borderId="19" xfId="0" applyNumberFormat="1" applyFont="1" applyBorder="1" applyAlignment="1" applyProtection="1">
      <alignment horizontal="right" vertical="center" justifyLastLine="1"/>
      <protection locked="0"/>
    </xf>
    <xf numFmtId="49" fontId="5" fillId="0" borderId="17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 justifyLastLine="1"/>
    </xf>
    <xf numFmtId="49" fontId="5" fillId="0" borderId="19" xfId="0" applyNumberFormat="1" applyFont="1" applyBorder="1" applyAlignment="1" applyProtection="1">
      <alignment horizontal="right" vertical="center"/>
      <protection locked="0"/>
    </xf>
    <xf numFmtId="166" fontId="5" fillId="0" borderId="5" xfId="0" quotePrefix="1" applyNumberFormat="1" applyFont="1" applyBorder="1" applyAlignment="1">
      <alignment horizontal="right" vertical="center"/>
    </xf>
    <xf numFmtId="49" fontId="5" fillId="0" borderId="17" xfId="0" quotePrefix="1" applyNumberFormat="1" applyFont="1" applyBorder="1" applyAlignment="1">
      <alignment horizontal="left" vertical="center"/>
    </xf>
    <xf numFmtId="0" fontId="5" fillId="0" borderId="17" xfId="0" applyFont="1" applyBorder="1"/>
    <xf numFmtId="166" fontId="5" fillId="0" borderId="19" xfId="0" applyNumberFormat="1" applyFont="1" applyBorder="1" applyAlignment="1" applyProtection="1">
      <alignment horizontal="right" vertical="center"/>
      <protection locked="0"/>
    </xf>
    <xf numFmtId="166" fontId="5" fillId="0" borderId="17" xfId="0" quotePrefix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indent="1" justifyLastLine="1"/>
    </xf>
    <xf numFmtId="166" fontId="5" fillId="0" borderId="4" xfId="0" quotePrefix="1" applyNumberFormat="1" applyFont="1" applyBorder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 justifyLastLine="1"/>
    </xf>
    <xf numFmtId="166" fontId="5" fillId="0" borderId="10" xfId="0" quotePrefix="1" applyNumberFormat="1" applyFont="1" applyBorder="1" applyAlignment="1">
      <alignment horizontal="right" vertical="center"/>
    </xf>
    <xf numFmtId="166" fontId="5" fillId="0" borderId="9" xfId="0" quotePrefix="1" applyNumberFormat="1" applyFont="1" applyBorder="1" applyAlignment="1">
      <alignment horizontal="right" vertical="center"/>
    </xf>
    <xf numFmtId="49" fontId="5" fillId="0" borderId="17" xfId="0" applyNumberFormat="1" applyFont="1" applyBorder="1" applyAlignment="1">
      <alignment horizontal="left" vertical="center" indent="1" justifyLastLine="1"/>
    </xf>
    <xf numFmtId="0" fontId="5" fillId="0" borderId="3" xfId="0" applyFont="1" applyBorder="1" applyAlignment="1">
      <alignment vertical="center" justifyLastLine="1"/>
    </xf>
    <xf numFmtId="3" fontId="5" fillId="0" borderId="5" xfId="0" quotePrefix="1" applyNumberFormat="1" applyFont="1" applyBorder="1" applyAlignment="1">
      <alignment horizontal="right" vertical="center" justifyLastLine="1"/>
    </xf>
    <xf numFmtId="49" fontId="5" fillId="0" borderId="5" xfId="0" applyNumberFormat="1" applyFont="1" applyBorder="1" applyAlignment="1">
      <alignment horizontal="left" vertical="center"/>
    </xf>
    <xf numFmtId="0" fontId="0" fillId="0" borderId="5" xfId="0" applyBorder="1"/>
    <xf numFmtId="166" fontId="5" fillId="0" borderId="17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 justifyLastLine="1"/>
    </xf>
    <xf numFmtId="166" fontId="5" fillId="0" borderId="9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 justifyLastLine="1"/>
    </xf>
    <xf numFmtId="166" fontId="5" fillId="0" borderId="0" xfId="0" applyNumberFormat="1" applyFont="1" applyAlignment="1" applyProtection="1">
      <alignment horizontal="right" vertical="center"/>
      <protection locked="0"/>
    </xf>
    <xf numFmtId="3" fontId="5" fillId="0" borderId="17" xfId="0" applyNumberFormat="1" applyFont="1" applyBorder="1" applyAlignment="1" applyProtection="1">
      <alignment horizontal="right" vertical="center" justifyLastLine="1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166" fontId="5" fillId="0" borderId="3" xfId="0" applyNumberFormat="1" applyFont="1" applyBorder="1" applyAlignment="1" applyProtection="1">
      <alignment horizontal="right" vertical="center"/>
      <protection locked="0"/>
    </xf>
    <xf numFmtId="166" fontId="5" fillId="0" borderId="10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 indent="1" justifyLastLine="1"/>
    </xf>
    <xf numFmtId="3" fontId="5" fillId="0" borderId="5" xfId="0" applyNumberFormat="1" applyFont="1" applyBorder="1" applyAlignment="1" applyProtection="1">
      <alignment horizontal="right" vertical="center" justifyLastLine="1"/>
      <protection locked="0"/>
    </xf>
    <xf numFmtId="49" fontId="12" fillId="0" borderId="1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indent="1" justifyLastLine="1"/>
    </xf>
    <xf numFmtId="0" fontId="5" fillId="0" borderId="8" xfId="0" applyFont="1" applyBorder="1" applyAlignment="1">
      <alignment vertical="center" justifyLastLine="1"/>
    </xf>
    <xf numFmtId="166" fontId="5" fillId="0" borderId="9" xfId="0" applyNumberFormat="1" applyFont="1" applyBorder="1" applyAlignment="1" applyProtection="1">
      <alignment horizontal="right" vertical="center"/>
      <protection locked="0"/>
    </xf>
    <xf numFmtId="166" fontId="5" fillId="0" borderId="8" xfId="0" applyNumberFormat="1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left" vertical="center" indent="1" justifyLastLine="1"/>
    </xf>
    <xf numFmtId="166" fontId="5" fillId="0" borderId="5" xfId="0" applyNumberFormat="1" applyFont="1" applyBorder="1" applyAlignment="1" applyProtection="1">
      <alignment horizontal="right" vertical="center"/>
      <protection locked="0"/>
    </xf>
    <xf numFmtId="166" fontId="5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justifyLastLine="1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13" fillId="0" borderId="0" xfId="0" applyNumberFormat="1" applyFont="1" applyFill="1" applyAlignment="1" applyProtection="1">
      <alignment horizontal="left" vertical="center"/>
      <protection locked="0"/>
    </xf>
    <xf numFmtId="49" fontId="12" fillId="0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Fill="1" applyAlignment="1" applyProtection="1">
      <alignment horizontal="left" vertical="center" wrapText="1"/>
      <protection locked="0"/>
    </xf>
    <xf numFmtId="49" fontId="12" fillId="0" borderId="0" xfId="0" applyNumberFormat="1" applyFont="1" applyFill="1" applyAlignment="1">
      <alignment horizontal="left" vertical="center" wrapText="1"/>
    </xf>
    <xf numFmtId="49" fontId="5" fillId="0" borderId="9" xfId="0" quotePrefix="1" applyNumberFormat="1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/>
    </xf>
    <xf numFmtId="49" fontId="6" fillId="0" borderId="9" xfId="0" quotePrefix="1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4" xfId="0" quotePrefix="1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12" applyFont="1"/>
    <xf numFmtId="0" fontId="14" fillId="0" borderId="0" xfId="12" applyFont="1"/>
  </cellXfs>
  <cellStyles count="13">
    <cellStyle name="Comma" xfId="1" builtinId="3"/>
    <cellStyle name="Comma 2" xfId="2" xr:uid="{00000000-0005-0000-0000-000001000000}"/>
    <cellStyle name="Currency 3" xfId="3" xr:uid="{00000000-0005-0000-0000-000002000000}"/>
    <cellStyle name="Normal" xfId="0" builtinId="0"/>
    <cellStyle name="Normal 2" xfId="12" xr:uid="{9CDCC2A0-5B75-4472-B187-912DFF1862D0}"/>
    <cellStyle name="Normal 2 2" xfId="4" xr:uid="{00000000-0005-0000-0000-000004000000}"/>
    <cellStyle name="Normal 2 2 2" xfId="6" xr:uid="{00000000-0005-0000-0000-000004000000}"/>
    <cellStyle name="Normal 2 2 2 2" xfId="9" xr:uid="{839CCF4F-CA9B-43C5-9B4D-DC8A072922AD}"/>
    <cellStyle name="Normal 2 2 3" xfId="8" xr:uid="{2155599C-EB9E-4BC4-A3AC-B63C9EC72129}"/>
    <cellStyle name="Normal 3" xfId="5" xr:uid="{00000000-0005-0000-0000-000005000000}"/>
    <cellStyle name="Normal 3 2" xfId="7" xr:uid="{00000000-0005-0000-0000-000005000000}"/>
    <cellStyle name="Normal 3 3" xfId="10" xr:uid="{B1759A02-D63C-4277-B7E9-15FBC551C00C}"/>
    <cellStyle name="Normal 3 4" xfId="11" xr:uid="{01837522-8422-46B3-8853-351FF45B2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75CF41E5-660C-48F6-B827-9822C37E5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59634</xdr:rowOff>
        </xdr:from>
        <xdr:to>
          <xdr:col>1</xdr:col>
          <xdr:colOff>289560</xdr:colOff>
          <xdr:row>17</xdr:row>
          <xdr:rowOff>59634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565FB91-2B79-4B7E-806A-A5B2FCD04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8DF0-010B-4E03-9C7A-2F5A1BAC7E30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13.6640625" defaultRowHeight="11.25" customHeight="1" x14ac:dyDescent="0.2"/>
  <cols>
    <col min="1" max="16384" width="13.6640625" style="316"/>
  </cols>
  <sheetData>
    <row r="10" spans="1:1" ht="10.95" customHeight="1" x14ac:dyDescent="0.2"/>
    <row r="11" spans="1:1" ht="11.4" customHeight="1" x14ac:dyDescent="0.2">
      <c r="A11" s="317" t="s">
        <v>208</v>
      </c>
    </row>
    <row r="12" spans="1:1" ht="11.25" customHeight="1" x14ac:dyDescent="0.2">
      <c r="A12" s="316" t="s">
        <v>209</v>
      </c>
    </row>
    <row r="19" spans="1:1" ht="11.25" customHeight="1" x14ac:dyDescent="0.2">
      <c r="A19" s="316" t="s">
        <v>210</v>
      </c>
    </row>
    <row r="25" spans="1:1" ht="11.25" customHeight="1" x14ac:dyDescent="0.2">
      <c r="A25" s="31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60960</xdr:rowOff>
              </from>
              <to>
                <xdr:col>1</xdr:col>
                <xdr:colOff>289560</xdr:colOff>
                <xdr:row>17</xdr:row>
                <xdr:rowOff>60960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CC12-15E8-48F8-98D9-464C99F21129}">
  <dimension ref="A1:M29"/>
  <sheetViews>
    <sheetView zoomScaleNormal="100" workbookViewId="0">
      <selection activeCell="G18" sqref="G18"/>
    </sheetView>
  </sheetViews>
  <sheetFormatPr defaultRowHeight="11.25" customHeight="1" x14ac:dyDescent="0.2"/>
  <cols>
    <col min="1" max="1" width="50.5" style="11" customWidth="1"/>
    <col min="2" max="2" width="1.83203125" style="11" customWidth="1"/>
    <col min="3" max="3" width="13.5" style="11" customWidth="1"/>
    <col min="4" max="4" width="1.83203125" style="11" customWidth="1"/>
    <col min="5" max="5" width="12" style="11" customWidth="1"/>
    <col min="6" max="6" width="1.83203125" style="11" customWidth="1"/>
    <col min="7" max="7" width="30.6640625" style="11" customWidth="1"/>
    <col min="8" max="8" width="1.83203125" customWidth="1"/>
    <col min="9" max="9" width="13.6640625" customWidth="1"/>
    <col min="10" max="10" width="1.83203125" customWidth="1"/>
    <col min="11" max="11" width="12.83203125" customWidth="1"/>
    <col min="12" max="12" width="1.83203125" customWidth="1"/>
    <col min="13" max="13" width="30.83203125" customWidth="1"/>
  </cols>
  <sheetData>
    <row r="1" spans="1:13" ht="11.25" customHeight="1" x14ac:dyDescent="0.2">
      <c r="A1" s="303" t="s">
        <v>80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 ht="11.25" customHeight="1" x14ac:dyDescent="0.2">
      <c r="A2" s="303" t="s">
        <v>95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11.25" customHeight="1" x14ac:dyDescent="0.2">
      <c r="A3" s="303" t="s">
        <v>179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ht="11.25" customHeight="1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</row>
    <row r="5" spans="1:13" ht="11.25" customHeight="1" x14ac:dyDescent="0.2">
      <c r="A5" s="221"/>
      <c r="B5" s="219"/>
      <c r="C5" s="219"/>
      <c r="D5" s="219"/>
      <c r="E5" s="219"/>
      <c r="F5" s="219"/>
      <c r="G5" s="114"/>
      <c r="H5" s="115"/>
      <c r="I5" s="302" t="s">
        <v>172</v>
      </c>
      <c r="J5" s="302"/>
      <c r="K5" s="302"/>
      <c r="L5" s="302"/>
      <c r="M5" s="302"/>
    </row>
    <row r="6" spans="1:13" ht="11.25" customHeight="1" x14ac:dyDescent="0.2">
      <c r="A6" s="233"/>
      <c r="B6" s="233"/>
      <c r="C6" s="221"/>
      <c r="D6" s="221"/>
      <c r="E6" s="221"/>
      <c r="F6" s="221"/>
      <c r="G6" s="221" t="s">
        <v>81</v>
      </c>
      <c r="I6" s="221"/>
      <c r="J6" s="221"/>
      <c r="K6" s="221"/>
      <c r="L6" s="221"/>
      <c r="M6" s="221" t="s">
        <v>81</v>
      </c>
    </row>
    <row r="7" spans="1:13" ht="11.25" customHeight="1" x14ac:dyDescent="0.2">
      <c r="A7" s="234"/>
      <c r="B7" s="234"/>
      <c r="C7" s="221"/>
      <c r="D7" s="221"/>
      <c r="E7" s="221"/>
      <c r="F7" s="221"/>
      <c r="G7" s="221" t="s">
        <v>82</v>
      </c>
      <c r="I7" s="221"/>
      <c r="J7" s="221"/>
      <c r="K7" s="221"/>
      <c r="L7" s="221"/>
      <c r="M7" s="221" t="s">
        <v>82</v>
      </c>
    </row>
    <row r="8" spans="1:13" ht="11.25" customHeight="1" x14ac:dyDescent="0.2">
      <c r="A8" s="234"/>
      <c r="B8" s="234"/>
      <c r="C8" s="221" t="s">
        <v>83</v>
      </c>
      <c r="D8" s="221"/>
      <c r="E8" s="221" t="s">
        <v>120</v>
      </c>
      <c r="F8" s="221"/>
      <c r="G8" s="221" t="s">
        <v>84</v>
      </c>
      <c r="I8" s="221" t="s">
        <v>83</v>
      </c>
      <c r="J8" s="221"/>
      <c r="K8" s="221" t="s">
        <v>120</v>
      </c>
      <c r="L8" s="221"/>
      <c r="M8" s="221" t="s">
        <v>84</v>
      </c>
    </row>
    <row r="9" spans="1:13" ht="11.25" customHeight="1" x14ac:dyDescent="0.2">
      <c r="A9" s="223" t="s">
        <v>85</v>
      </c>
      <c r="B9" s="235"/>
      <c r="C9" s="225" t="s">
        <v>74</v>
      </c>
      <c r="D9" s="225"/>
      <c r="E9" s="225" t="s">
        <v>75</v>
      </c>
      <c r="F9" s="225"/>
      <c r="G9" s="225" t="s">
        <v>121</v>
      </c>
      <c r="I9" s="225" t="s">
        <v>74</v>
      </c>
      <c r="J9" s="225"/>
      <c r="K9" s="225" t="s">
        <v>75</v>
      </c>
      <c r="L9" s="225"/>
      <c r="M9" s="225" t="s">
        <v>121</v>
      </c>
    </row>
    <row r="10" spans="1:13" ht="11.25" customHeight="1" x14ac:dyDescent="0.2">
      <c r="A10" s="220" t="s">
        <v>86</v>
      </c>
      <c r="B10" s="12"/>
      <c r="C10" s="236"/>
      <c r="D10" s="236"/>
      <c r="E10" s="236"/>
      <c r="F10" s="236"/>
      <c r="G10" s="236"/>
      <c r="H10" s="115"/>
      <c r="I10" s="236"/>
      <c r="J10" s="236"/>
      <c r="K10" s="236"/>
      <c r="L10" s="236"/>
      <c r="M10" s="236"/>
    </row>
    <row r="11" spans="1:13" ht="11.25" customHeight="1" x14ac:dyDescent="0.2">
      <c r="A11" s="237" t="s">
        <v>87</v>
      </c>
      <c r="B11" s="238"/>
      <c r="C11" s="239">
        <v>2044</v>
      </c>
      <c r="D11" s="239"/>
      <c r="E11" s="240">
        <v>1326</v>
      </c>
      <c r="F11" s="241"/>
      <c r="G11" s="242" t="s">
        <v>164</v>
      </c>
      <c r="H11" s="116"/>
      <c r="I11" s="239">
        <v>33044</v>
      </c>
      <c r="J11" s="239"/>
      <c r="K11" s="240">
        <v>25997</v>
      </c>
      <c r="L11" s="241"/>
      <c r="M11" s="242" t="s">
        <v>199</v>
      </c>
    </row>
    <row r="12" spans="1:13" ht="11.25" customHeight="1" x14ac:dyDescent="0.2">
      <c r="A12" s="243" t="s">
        <v>143</v>
      </c>
      <c r="B12" s="244"/>
      <c r="C12" s="74" t="s">
        <v>126</v>
      </c>
      <c r="D12" s="245"/>
      <c r="E12" s="246" t="s">
        <v>126</v>
      </c>
      <c r="F12" s="245"/>
      <c r="G12" s="247" t="s">
        <v>126</v>
      </c>
      <c r="H12" s="248"/>
      <c r="I12" s="246">
        <v>20</v>
      </c>
      <c r="J12" s="249"/>
      <c r="K12" s="250">
        <v>54</v>
      </c>
      <c r="L12" s="245"/>
      <c r="M12" s="242" t="s">
        <v>144</v>
      </c>
    </row>
    <row r="13" spans="1:13" ht="11.25" customHeight="1" x14ac:dyDescent="0.2">
      <c r="A13" s="237" t="s">
        <v>88</v>
      </c>
      <c r="B13" s="251"/>
      <c r="C13" s="246">
        <v>119</v>
      </c>
      <c r="D13" s="216"/>
      <c r="E13" s="252">
        <v>316</v>
      </c>
      <c r="F13" s="253"/>
      <c r="G13" s="220" t="s">
        <v>182</v>
      </c>
      <c r="H13" s="117"/>
      <c r="I13" s="254">
        <v>1455</v>
      </c>
      <c r="J13" s="216"/>
      <c r="K13" s="255">
        <v>3831</v>
      </c>
      <c r="L13" s="253"/>
      <c r="M13" s="220" t="s">
        <v>200</v>
      </c>
    </row>
    <row r="14" spans="1:13" ht="11.25" customHeight="1" x14ac:dyDescent="0.2">
      <c r="A14" s="256" t="s">
        <v>89</v>
      </c>
      <c r="B14" s="257"/>
      <c r="C14" s="246">
        <v>77</v>
      </c>
      <c r="D14" s="246"/>
      <c r="E14" s="246">
        <v>184</v>
      </c>
      <c r="F14" s="258"/>
      <c r="G14" s="259" t="s">
        <v>183</v>
      </c>
      <c r="H14" s="260"/>
      <c r="I14" s="246">
        <v>1413</v>
      </c>
      <c r="J14" s="246"/>
      <c r="K14" s="246">
        <v>3186</v>
      </c>
      <c r="L14" s="258"/>
      <c r="M14" s="259" t="s">
        <v>201</v>
      </c>
    </row>
    <row r="15" spans="1:13" ht="11.25" customHeight="1" x14ac:dyDescent="0.2">
      <c r="A15" s="37" t="s">
        <v>103</v>
      </c>
      <c r="B15" s="244"/>
      <c r="C15" s="174">
        <v>8391</v>
      </c>
      <c r="D15" s="261"/>
      <c r="E15" s="261">
        <v>6008</v>
      </c>
      <c r="F15" s="262"/>
      <c r="G15" s="259" t="s">
        <v>202</v>
      </c>
      <c r="H15" s="260"/>
      <c r="I15" s="174">
        <v>71924</v>
      </c>
      <c r="J15" s="261"/>
      <c r="K15" s="261">
        <v>58335</v>
      </c>
      <c r="L15" s="262"/>
      <c r="M15" s="259" t="s">
        <v>203</v>
      </c>
    </row>
    <row r="16" spans="1:13" ht="11.25" customHeight="1" x14ac:dyDescent="0.2">
      <c r="A16" s="123" t="s">
        <v>90</v>
      </c>
      <c r="B16" s="26"/>
      <c r="C16" s="263"/>
      <c r="D16" s="174"/>
      <c r="E16" s="174"/>
      <c r="F16" s="264"/>
      <c r="G16" s="220"/>
      <c r="H16" s="115"/>
      <c r="I16" s="81"/>
      <c r="J16" s="55"/>
      <c r="K16" s="174"/>
      <c r="L16" s="264"/>
      <c r="M16" s="220"/>
    </row>
    <row r="17" spans="1:13" ht="11.25" customHeight="1" x14ac:dyDescent="0.2">
      <c r="A17" s="237" t="s">
        <v>91</v>
      </c>
      <c r="B17" s="244"/>
      <c r="C17" s="265">
        <v>599</v>
      </c>
      <c r="D17" s="265"/>
      <c r="E17" s="265">
        <v>767</v>
      </c>
      <c r="F17" s="266"/>
      <c r="G17" s="267" t="s">
        <v>184</v>
      </c>
      <c r="H17" s="116"/>
      <c r="I17" s="265">
        <v>7736</v>
      </c>
      <c r="J17" s="265"/>
      <c r="K17" s="265">
        <v>10748</v>
      </c>
      <c r="L17" s="266"/>
      <c r="M17" s="267" t="s">
        <v>204</v>
      </c>
    </row>
    <row r="18" spans="1:13" ht="11.25" customHeight="1" x14ac:dyDescent="0.2">
      <c r="A18" s="237" t="s">
        <v>87</v>
      </c>
      <c r="B18" s="251"/>
      <c r="C18" s="268">
        <v>507</v>
      </c>
      <c r="D18" s="268"/>
      <c r="E18" s="269">
        <v>979</v>
      </c>
      <c r="F18" s="266"/>
      <c r="G18" s="93" t="s">
        <v>205</v>
      </c>
      <c r="H18" s="117"/>
      <c r="I18" s="268">
        <v>6292</v>
      </c>
      <c r="J18" s="268"/>
      <c r="K18" s="268">
        <v>11860</v>
      </c>
      <c r="L18" s="266"/>
      <c r="M18" s="267" t="s">
        <v>206</v>
      </c>
    </row>
    <row r="19" spans="1:13" ht="11.25" customHeight="1" x14ac:dyDescent="0.2">
      <c r="A19" s="270" t="s">
        <v>104</v>
      </c>
      <c r="B19" s="244"/>
      <c r="C19" s="250">
        <v>26</v>
      </c>
      <c r="D19" s="249"/>
      <c r="E19" s="250">
        <v>52</v>
      </c>
      <c r="F19" s="262"/>
      <c r="G19" s="267" t="s">
        <v>185</v>
      </c>
      <c r="H19" s="117"/>
      <c r="I19" s="250">
        <v>244</v>
      </c>
      <c r="J19" s="249"/>
      <c r="K19" s="250">
        <v>788</v>
      </c>
      <c r="L19" s="262"/>
      <c r="M19" s="93" t="s">
        <v>165</v>
      </c>
    </row>
    <row r="20" spans="1:13" ht="11.25" customHeight="1" x14ac:dyDescent="0.2">
      <c r="A20" s="237" t="s">
        <v>92</v>
      </c>
      <c r="B20" s="251"/>
      <c r="C20" s="269">
        <v>446</v>
      </c>
      <c r="D20" s="268"/>
      <c r="E20" s="268">
        <v>1206</v>
      </c>
      <c r="F20" s="271"/>
      <c r="G20" s="272" t="s">
        <v>186</v>
      </c>
      <c r="H20" s="117"/>
      <c r="I20" s="269">
        <v>3461</v>
      </c>
      <c r="J20" s="268"/>
      <c r="K20" s="268">
        <v>10023</v>
      </c>
      <c r="L20" s="271"/>
      <c r="M20" s="272" t="s">
        <v>187</v>
      </c>
    </row>
    <row r="21" spans="1:13" ht="11.25" customHeight="1" x14ac:dyDescent="0.2">
      <c r="A21" s="273" t="s">
        <v>93</v>
      </c>
      <c r="B21" s="274"/>
      <c r="C21" s="275">
        <v>111</v>
      </c>
      <c r="D21" s="276"/>
      <c r="E21" s="276">
        <v>299</v>
      </c>
      <c r="F21" s="196"/>
      <c r="G21" s="272" t="s">
        <v>188</v>
      </c>
      <c r="H21" s="117"/>
      <c r="I21" s="275">
        <v>862</v>
      </c>
      <c r="J21" s="276"/>
      <c r="K21" s="276">
        <v>2754</v>
      </c>
      <c r="L21" s="196"/>
      <c r="M21" s="272" t="s">
        <v>189</v>
      </c>
    </row>
    <row r="22" spans="1:13" ht="11.25" customHeight="1" x14ac:dyDescent="0.2">
      <c r="A22" s="34" t="s">
        <v>103</v>
      </c>
      <c r="B22" s="277"/>
      <c r="C22" s="278">
        <v>1261</v>
      </c>
      <c r="D22" s="279"/>
      <c r="E22" s="279">
        <v>2732</v>
      </c>
      <c r="F22" s="280"/>
      <c r="G22" s="281" t="s">
        <v>190</v>
      </c>
      <c r="H22" s="260"/>
      <c r="I22" s="278">
        <v>19740</v>
      </c>
      <c r="J22" s="279"/>
      <c r="K22" s="279">
        <v>32353</v>
      </c>
      <c r="L22" s="280"/>
      <c r="M22" s="281" t="s">
        <v>207</v>
      </c>
    </row>
    <row r="23" spans="1:13" ht="11.25" customHeight="1" x14ac:dyDescent="0.2">
      <c r="A23" s="314" t="s">
        <v>127</v>
      </c>
      <c r="B23" s="314"/>
      <c r="C23" s="314"/>
      <c r="D23" s="314"/>
      <c r="E23" s="314"/>
      <c r="F23" s="314"/>
      <c r="G23" s="314"/>
      <c r="H23" s="314"/>
      <c r="I23" s="314"/>
      <c r="J23" s="315"/>
      <c r="K23" s="315"/>
      <c r="L23" s="315"/>
      <c r="M23" s="315"/>
    </row>
    <row r="24" spans="1:13" ht="11.25" customHeight="1" x14ac:dyDescent="0.2">
      <c r="A24" s="299" t="s">
        <v>94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</row>
    <row r="25" spans="1:13" ht="11.25" customHeight="1" x14ac:dyDescent="0.2">
      <c r="A25" s="300" t="s">
        <v>124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</row>
    <row r="26" spans="1:13" ht="11.25" customHeight="1" x14ac:dyDescent="0.2">
      <c r="A26" s="300" t="s">
        <v>125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</row>
    <row r="27" spans="1:13" ht="11.25" customHeight="1" x14ac:dyDescent="0.2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</row>
    <row r="28" spans="1:13" ht="11.25" customHeight="1" x14ac:dyDescent="0.2">
      <c r="A28" s="300" t="s">
        <v>29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13" ht="11.25" customHeight="1" x14ac:dyDescent="0.2">
      <c r="A29" s="282"/>
      <c r="B29" s="282"/>
      <c r="C29" s="282"/>
      <c r="D29" s="282"/>
      <c r="E29" s="282"/>
      <c r="F29" s="282"/>
      <c r="G29" s="282"/>
    </row>
  </sheetData>
  <mergeCells count="11">
    <mergeCell ref="A23:M23"/>
    <mergeCell ref="A1:M1"/>
    <mergeCell ref="A2:M2"/>
    <mergeCell ref="A3:M3"/>
    <mergeCell ref="A4:M4"/>
    <mergeCell ref="I5:M5"/>
    <mergeCell ref="A24:M24"/>
    <mergeCell ref="A25:M25"/>
    <mergeCell ref="A26:M26"/>
    <mergeCell ref="A27:M27"/>
    <mergeCell ref="A28:M28"/>
  </mergeCells>
  <printOptions horizontalCentered="1"/>
  <pageMargins left="0.5" right="0.5" top="0.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zoomScaleNormal="100" workbookViewId="0">
      <selection sqref="A1:H1"/>
    </sheetView>
  </sheetViews>
  <sheetFormatPr defaultRowHeight="11.25" customHeight="1" x14ac:dyDescent="0.2"/>
  <cols>
    <col min="1" max="2" width="54.83203125" style="1" customWidth="1"/>
    <col min="3" max="3" width="1.83203125" style="1" customWidth="1"/>
    <col min="4" max="4" width="10.6640625" style="1" customWidth="1"/>
    <col min="5" max="5" width="1.83203125" style="1" customWidth="1"/>
    <col min="6" max="6" width="11" style="1" customWidth="1"/>
    <col min="7" max="7" width="1.83203125" style="1" customWidth="1"/>
    <col min="8" max="8" width="11.1640625" style="1" customWidth="1"/>
  </cols>
  <sheetData>
    <row r="1" spans="1:13" ht="11.25" customHeight="1" x14ac:dyDescent="0.2">
      <c r="A1" s="286" t="s">
        <v>168</v>
      </c>
      <c r="B1" s="287"/>
      <c r="C1" s="287"/>
      <c r="D1" s="287"/>
      <c r="E1" s="287"/>
      <c r="F1" s="287"/>
      <c r="G1" s="287"/>
      <c r="H1" s="287"/>
    </row>
    <row r="2" spans="1:13" ht="11.25" customHeight="1" x14ac:dyDescent="0.2">
      <c r="A2" s="286" t="s">
        <v>191</v>
      </c>
      <c r="B2" s="287"/>
      <c r="C2" s="287"/>
      <c r="D2" s="287"/>
      <c r="E2" s="287"/>
      <c r="F2" s="287"/>
      <c r="G2" s="287"/>
      <c r="H2" s="287"/>
    </row>
    <row r="3" spans="1:13" ht="11.25" customHeight="1" x14ac:dyDescent="0.2">
      <c r="A3" s="288"/>
      <c r="B3" s="289"/>
      <c r="C3" s="289"/>
      <c r="D3" s="289"/>
      <c r="E3" s="289"/>
      <c r="F3" s="289"/>
      <c r="G3" s="289"/>
      <c r="H3" s="289"/>
    </row>
    <row r="4" spans="1:13" ht="11.25" customHeight="1" x14ac:dyDescent="0.2">
      <c r="A4" s="2"/>
      <c r="B4" s="28"/>
      <c r="C4" s="2"/>
      <c r="D4" s="51" t="s">
        <v>1</v>
      </c>
      <c r="E4" s="51"/>
      <c r="F4" s="51" t="s">
        <v>2</v>
      </c>
      <c r="G4" s="51"/>
      <c r="H4" s="51" t="s">
        <v>0</v>
      </c>
    </row>
    <row r="5" spans="1:13" ht="11.25" customHeight="1" x14ac:dyDescent="0.2">
      <c r="A5" s="29" t="s">
        <v>3</v>
      </c>
      <c r="B5" s="29"/>
      <c r="C5" s="3"/>
      <c r="D5" s="4"/>
      <c r="E5" s="5"/>
      <c r="F5" s="4"/>
      <c r="G5" s="5"/>
      <c r="H5" s="4"/>
    </row>
    <row r="6" spans="1:13" ht="11.25" customHeight="1" x14ac:dyDescent="0.2">
      <c r="A6" s="30" t="s">
        <v>4</v>
      </c>
      <c r="B6" s="45" t="s">
        <v>5</v>
      </c>
      <c r="C6" s="6"/>
      <c r="D6" s="168">
        <v>1300</v>
      </c>
      <c r="E6" s="168"/>
      <c r="F6" s="151">
        <v>1335</v>
      </c>
      <c r="G6" s="169"/>
      <c r="H6" s="169">
        <v>1370</v>
      </c>
    </row>
    <row r="7" spans="1:13" ht="11.25" customHeight="1" x14ac:dyDescent="0.2">
      <c r="A7" s="30" t="s">
        <v>6</v>
      </c>
      <c r="B7" s="45" t="s">
        <v>7</v>
      </c>
      <c r="C7" s="2"/>
      <c r="D7" s="169">
        <v>112</v>
      </c>
      <c r="E7" s="170"/>
      <c r="F7" s="151">
        <v>113</v>
      </c>
      <c r="G7" s="170"/>
      <c r="H7" s="169">
        <v>114</v>
      </c>
    </row>
    <row r="8" spans="1:13" ht="11.25" customHeight="1" x14ac:dyDescent="0.2">
      <c r="A8" s="30" t="s">
        <v>8</v>
      </c>
      <c r="B8" s="46" t="s">
        <v>9</v>
      </c>
      <c r="C8" s="7"/>
      <c r="D8" s="149">
        <v>62</v>
      </c>
      <c r="E8" s="148"/>
      <c r="F8" s="151">
        <v>62.75</v>
      </c>
      <c r="G8" s="148"/>
      <c r="H8" s="149">
        <v>63.5</v>
      </c>
    </row>
    <row r="9" spans="1:13" ht="11.25" customHeight="1" x14ac:dyDescent="0.2">
      <c r="A9" s="29" t="s">
        <v>10</v>
      </c>
      <c r="B9" s="46" t="s">
        <v>11</v>
      </c>
      <c r="C9" s="8"/>
      <c r="D9" s="171">
        <v>130</v>
      </c>
      <c r="E9" s="167"/>
      <c r="F9" s="150">
        <v>135</v>
      </c>
      <c r="G9" s="167"/>
      <c r="H9" s="171">
        <v>140</v>
      </c>
    </row>
    <row r="10" spans="1:13" ht="11.25" customHeight="1" x14ac:dyDescent="0.2">
      <c r="A10" s="29" t="s">
        <v>12</v>
      </c>
      <c r="B10" s="46"/>
      <c r="C10" s="3"/>
      <c r="D10" s="165"/>
      <c r="E10" s="166"/>
      <c r="F10" s="167"/>
      <c r="G10" s="166"/>
      <c r="H10" s="165"/>
    </row>
    <row r="11" spans="1:13" ht="11.25" customHeight="1" x14ac:dyDescent="0.2">
      <c r="A11" s="30" t="s">
        <v>13</v>
      </c>
      <c r="B11" s="45" t="s">
        <v>14</v>
      </c>
      <c r="C11" s="9"/>
      <c r="D11" s="169">
        <v>6.2</v>
      </c>
      <c r="E11" s="169"/>
      <c r="F11" s="151">
        <v>6.38</v>
      </c>
      <c r="G11" s="169"/>
      <c r="H11" s="169">
        <v>6.7</v>
      </c>
      <c r="M11" s="99"/>
    </row>
    <row r="12" spans="1:13" ht="11.25" customHeight="1" x14ac:dyDescent="0.2">
      <c r="A12" s="30" t="s">
        <v>15</v>
      </c>
      <c r="B12" s="46" t="s">
        <v>9</v>
      </c>
      <c r="C12" s="10"/>
      <c r="D12" s="169">
        <v>7.1</v>
      </c>
      <c r="E12" s="169"/>
      <c r="F12" s="151">
        <v>7.18</v>
      </c>
      <c r="G12" s="169"/>
      <c r="H12" s="169">
        <v>7.25</v>
      </c>
      <c r="M12" s="101"/>
    </row>
    <row r="13" spans="1:13" s="25" customFormat="1" ht="11.25" customHeight="1" x14ac:dyDescent="0.2">
      <c r="A13" s="290" t="s">
        <v>153</v>
      </c>
      <c r="B13" s="285"/>
      <c r="C13" s="285"/>
      <c r="D13" s="285"/>
      <c r="E13" s="285"/>
      <c r="F13" s="285"/>
      <c r="G13" s="285"/>
      <c r="H13" s="285"/>
      <c r="M13" s="100"/>
    </row>
    <row r="14" spans="1:13" s="25" customFormat="1" ht="11.25" customHeight="1" x14ac:dyDescent="0.2">
      <c r="A14" s="291" t="s">
        <v>16</v>
      </c>
      <c r="B14" s="285"/>
      <c r="C14" s="285"/>
      <c r="D14" s="285"/>
      <c r="E14" s="285"/>
      <c r="F14" s="285"/>
      <c r="G14" s="285"/>
      <c r="H14" s="285"/>
    </row>
    <row r="15" spans="1:13" s="31" customFormat="1" ht="22.5" customHeight="1" x14ac:dyDescent="0.2">
      <c r="A15" s="292" t="s">
        <v>145</v>
      </c>
      <c r="B15" s="293"/>
      <c r="C15" s="293"/>
      <c r="D15" s="293"/>
      <c r="E15" s="293"/>
      <c r="F15" s="293"/>
      <c r="G15" s="293"/>
      <c r="H15" s="293"/>
    </row>
    <row r="16" spans="1:13" s="25" customFormat="1" ht="11.25" customHeight="1" x14ac:dyDescent="0.2">
      <c r="A16" s="283" t="s">
        <v>146</v>
      </c>
      <c r="B16" s="284"/>
      <c r="C16" s="284"/>
      <c r="D16" s="284"/>
      <c r="E16" s="284"/>
      <c r="F16" s="284"/>
      <c r="G16" s="284"/>
      <c r="H16" s="284"/>
    </row>
    <row r="17" spans="1:8" s="25" customFormat="1" ht="11.25" customHeight="1" x14ac:dyDescent="0.2">
      <c r="A17" s="283" t="s">
        <v>99</v>
      </c>
      <c r="B17" s="285"/>
      <c r="C17" s="285"/>
      <c r="D17" s="285"/>
      <c r="E17" s="285"/>
      <c r="F17" s="285"/>
      <c r="G17" s="285"/>
      <c r="H17" s="285"/>
    </row>
    <row r="18" spans="1:8" ht="11.25" customHeight="1" x14ac:dyDescent="0.2">
      <c r="A18" s="43"/>
      <c r="B18" s="43"/>
      <c r="C18" s="44"/>
      <c r="D18" s="44"/>
      <c r="E18" s="44"/>
      <c r="F18" s="44"/>
      <c r="G18" s="44"/>
      <c r="H18" s="44"/>
    </row>
  </sheetData>
  <mergeCells count="8">
    <mergeCell ref="A16:H16"/>
    <mergeCell ref="A17:H17"/>
    <mergeCell ref="A1:H1"/>
    <mergeCell ref="A2:H2"/>
    <mergeCell ref="A3:H3"/>
    <mergeCell ref="A13:H13"/>
    <mergeCell ref="A14:H14"/>
    <mergeCell ref="A15:H15"/>
  </mergeCells>
  <printOptions horizontalCentered="1"/>
  <pageMargins left="0.5" right="0.5" top="0.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F5B9-9E02-4996-9AEE-AE813CF659B3}">
  <dimension ref="A1:Q32"/>
  <sheetViews>
    <sheetView topLeftCell="A8" zoomScaleNormal="100" workbookViewId="0">
      <selection activeCell="K33" sqref="K33"/>
    </sheetView>
  </sheetViews>
  <sheetFormatPr defaultRowHeight="11.25" customHeight="1" x14ac:dyDescent="0.2"/>
  <cols>
    <col min="1" max="1" width="20.83203125" style="11" customWidth="1"/>
    <col min="2" max="2" width="1.83203125" style="11" customWidth="1"/>
    <col min="3" max="3" width="11.1640625" style="11" bestFit="1" customWidth="1"/>
    <col min="4" max="4" width="1.83203125" style="11" customWidth="1"/>
    <col min="5" max="5" width="10.6640625" style="11" bestFit="1" customWidth="1"/>
    <col min="6" max="6" width="1.83203125" style="11" customWidth="1"/>
    <col min="7" max="7" width="11.6640625" style="11" bestFit="1" customWidth="1"/>
    <col min="8" max="8" width="1.83203125" style="11" customWidth="1"/>
    <col min="9" max="9" width="9.1640625" style="11" customWidth="1"/>
    <col min="10" max="10" width="1.83203125" style="11" customWidth="1"/>
    <col min="11" max="11" width="10.83203125" style="11" customWidth="1"/>
    <col min="12" max="12" width="1.83203125" style="11" customWidth="1"/>
    <col min="13" max="13" width="10.83203125" style="11" customWidth="1"/>
    <col min="14" max="14" width="1.83203125" customWidth="1"/>
    <col min="17" max="17" width="10.5" bestFit="1" customWidth="1"/>
  </cols>
  <sheetData>
    <row r="1" spans="1:17" ht="11.25" customHeight="1" x14ac:dyDescent="0.2">
      <c r="A1" s="303" t="s">
        <v>17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7" ht="11.25" customHeight="1" x14ac:dyDescent="0.2">
      <c r="A2" s="303" t="s">
        <v>18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287"/>
    </row>
    <row r="3" spans="1:17" ht="11.25" customHeight="1" x14ac:dyDescent="0.2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287"/>
    </row>
    <row r="4" spans="1:17" ht="11.25" customHeight="1" x14ac:dyDescent="0.2">
      <c r="A4" s="303" t="s">
        <v>19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287"/>
    </row>
    <row r="5" spans="1:17" ht="11.25" customHeight="1" x14ac:dyDescent="0.2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287"/>
    </row>
    <row r="6" spans="1:17" ht="11.25" customHeight="1" x14ac:dyDescent="0.2">
      <c r="A6" s="26"/>
      <c r="B6" s="26"/>
      <c r="C6" s="301" t="s">
        <v>20</v>
      </c>
      <c r="D6" s="302"/>
      <c r="E6" s="302"/>
      <c r="F6" s="302"/>
      <c r="G6" s="302"/>
      <c r="H6" s="49"/>
      <c r="I6" s="301" t="s">
        <v>21</v>
      </c>
      <c r="J6" s="302"/>
      <c r="K6" s="302"/>
      <c r="L6" s="302"/>
      <c r="M6" s="302"/>
      <c r="N6" s="117"/>
    </row>
    <row r="7" spans="1:17" ht="11.25" customHeight="1" x14ac:dyDescent="0.2">
      <c r="A7" s="12"/>
      <c r="B7" s="12"/>
      <c r="C7" s="162" t="s">
        <v>22</v>
      </c>
      <c r="D7" s="162"/>
      <c r="E7" s="162" t="s">
        <v>23</v>
      </c>
      <c r="F7" s="162"/>
      <c r="G7" s="162"/>
      <c r="H7" s="162"/>
      <c r="I7" s="162"/>
      <c r="J7" s="162"/>
      <c r="K7" s="162" t="s">
        <v>23</v>
      </c>
      <c r="L7" s="162"/>
      <c r="M7" s="162"/>
    </row>
    <row r="8" spans="1:17" ht="11.25" customHeight="1" x14ac:dyDescent="0.2">
      <c r="A8" s="172"/>
      <c r="B8" s="172"/>
      <c r="C8" s="163" t="s">
        <v>24</v>
      </c>
      <c r="D8" s="163"/>
      <c r="E8" s="163" t="s">
        <v>25</v>
      </c>
      <c r="F8" s="163"/>
      <c r="G8" s="163" t="s">
        <v>26</v>
      </c>
      <c r="H8" s="163"/>
      <c r="I8" s="163" t="s">
        <v>27</v>
      </c>
      <c r="J8" s="163"/>
      <c r="K8" s="163" t="s">
        <v>25</v>
      </c>
      <c r="L8" s="163"/>
      <c r="M8" s="163" t="s">
        <v>26</v>
      </c>
      <c r="N8" s="116"/>
    </row>
    <row r="9" spans="1:17" ht="11.25" customHeight="1" x14ac:dyDescent="0.2">
      <c r="A9" s="102" t="s">
        <v>110</v>
      </c>
      <c r="B9" s="1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7" ht="11.25" customHeight="1" x14ac:dyDescent="0.2">
      <c r="A10" s="109" t="s">
        <v>169</v>
      </c>
      <c r="B10" s="12"/>
      <c r="C10" s="173">
        <v>8162</v>
      </c>
      <c r="D10" s="174"/>
      <c r="E10" s="175">
        <v>38299</v>
      </c>
      <c r="F10" s="176"/>
      <c r="G10" s="173">
        <f>C10+E10</f>
        <v>46461</v>
      </c>
      <c r="H10" s="176"/>
      <c r="I10" s="177">
        <v>9</v>
      </c>
      <c r="J10" s="178"/>
      <c r="K10" s="179">
        <v>1658</v>
      </c>
      <c r="L10" s="178"/>
      <c r="M10" s="173">
        <f t="shared" ref="M10" si="0">I10+K10</f>
        <v>1667</v>
      </c>
      <c r="Q10" s="175"/>
    </row>
    <row r="11" spans="1:17" ht="11.25" customHeight="1" x14ac:dyDescent="0.2">
      <c r="A11" s="110" t="s">
        <v>170</v>
      </c>
      <c r="B11" s="12"/>
      <c r="C11" s="180">
        <v>174761</v>
      </c>
      <c r="D11" s="160"/>
      <c r="E11" s="180">
        <v>520621</v>
      </c>
      <c r="F11" s="181"/>
      <c r="G11" s="182">
        <f>C11+E11</f>
        <v>695382</v>
      </c>
      <c r="H11" s="181"/>
      <c r="I11" s="182">
        <v>576</v>
      </c>
      <c r="J11" s="181"/>
      <c r="K11" s="183">
        <v>16921</v>
      </c>
      <c r="L11" s="160" t="s">
        <v>166</v>
      </c>
      <c r="M11" s="182">
        <f>I11+K11</f>
        <v>17497</v>
      </c>
      <c r="N11" s="160" t="s">
        <v>166</v>
      </c>
    </row>
    <row r="12" spans="1:17" ht="11.25" customHeight="1" x14ac:dyDescent="0.2">
      <c r="A12" s="102" t="s">
        <v>113</v>
      </c>
      <c r="B12" s="1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7" ht="11.25" customHeight="1" x14ac:dyDescent="0.2">
      <c r="A13" s="109" t="s">
        <v>111</v>
      </c>
      <c r="B13" s="12"/>
      <c r="C13" s="184">
        <v>17253</v>
      </c>
      <c r="D13" s="55"/>
      <c r="E13" s="185">
        <v>66808</v>
      </c>
      <c r="F13" s="55"/>
      <c r="G13" s="185">
        <f>C13+E13</f>
        <v>84061</v>
      </c>
      <c r="H13" s="164"/>
      <c r="I13" s="184">
        <v>18</v>
      </c>
      <c r="J13" s="55"/>
      <c r="K13" s="184">
        <v>221</v>
      </c>
      <c r="L13" s="55"/>
      <c r="M13" s="184">
        <f>I13+K13</f>
        <v>239</v>
      </c>
    </row>
    <row r="14" spans="1:17" ht="11.25" customHeight="1" x14ac:dyDescent="0.2">
      <c r="A14" s="109" t="s">
        <v>112</v>
      </c>
      <c r="B14" s="12"/>
      <c r="C14" s="184">
        <v>23238</v>
      </c>
      <c r="D14" s="55"/>
      <c r="E14" s="185">
        <v>34701</v>
      </c>
      <c r="F14" s="55"/>
      <c r="G14" s="185">
        <f>C14+E14</f>
        <v>57939</v>
      </c>
      <c r="H14" s="55"/>
      <c r="I14" s="184">
        <v>47</v>
      </c>
      <c r="J14" s="55"/>
      <c r="K14" s="184">
        <v>805</v>
      </c>
      <c r="L14" s="55"/>
      <c r="M14" s="184">
        <f t="shared" ref="M14:M20" si="1">I14+K14</f>
        <v>852</v>
      </c>
    </row>
    <row r="15" spans="1:17" ht="11.25" customHeight="1" x14ac:dyDescent="0.2">
      <c r="A15" s="109" t="s">
        <v>135</v>
      </c>
      <c r="B15" s="12"/>
      <c r="C15" s="184">
        <v>10608</v>
      </c>
      <c r="D15" s="55"/>
      <c r="E15" s="185">
        <v>59330</v>
      </c>
      <c r="F15" s="186"/>
      <c r="G15" s="185">
        <v>69939</v>
      </c>
      <c r="H15" s="55"/>
      <c r="I15" s="184">
        <v>25</v>
      </c>
      <c r="J15" s="55"/>
      <c r="K15" s="184">
        <v>993</v>
      </c>
      <c r="L15" s="186"/>
      <c r="M15" s="184">
        <f t="shared" si="1"/>
        <v>1018</v>
      </c>
    </row>
    <row r="16" spans="1:17" ht="11.25" customHeight="1" x14ac:dyDescent="0.2">
      <c r="A16" s="109" t="s">
        <v>139</v>
      </c>
      <c r="B16" s="12"/>
      <c r="C16" s="184">
        <v>10517</v>
      </c>
      <c r="D16" s="55"/>
      <c r="E16" s="184">
        <v>41677</v>
      </c>
      <c r="F16" s="55"/>
      <c r="G16" s="184">
        <v>52195</v>
      </c>
      <c r="H16" s="55"/>
      <c r="I16" s="184">
        <v>16</v>
      </c>
      <c r="J16" s="55"/>
      <c r="K16" s="184">
        <v>1249</v>
      </c>
      <c r="L16" s="55"/>
      <c r="M16" s="184">
        <f t="shared" si="1"/>
        <v>1265</v>
      </c>
      <c r="Q16" s="187"/>
    </row>
    <row r="17" spans="1:14" ht="11.25" customHeight="1" x14ac:dyDescent="0.2">
      <c r="A17" s="109" t="s">
        <v>147</v>
      </c>
      <c r="C17" s="184">
        <v>36507</v>
      </c>
      <c r="E17" s="184">
        <v>67653</v>
      </c>
      <c r="G17" s="188">
        <f t="shared" ref="G17" si="2">C17+E17</f>
        <v>104160</v>
      </c>
      <c r="I17" s="184">
        <v>30</v>
      </c>
      <c r="K17" s="184">
        <v>1241</v>
      </c>
      <c r="M17" s="184">
        <f t="shared" si="1"/>
        <v>1271</v>
      </c>
    </row>
    <row r="18" spans="1:14" ht="11.25" customHeight="1" x14ac:dyDescent="0.2">
      <c r="A18" s="109" t="s">
        <v>150</v>
      </c>
      <c r="C18" s="189">
        <v>753</v>
      </c>
      <c r="D18" s="176"/>
      <c r="E18" s="185">
        <v>56758</v>
      </c>
      <c r="G18" s="188">
        <f>C18+E18+1</f>
        <v>57512</v>
      </c>
      <c r="I18" s="184">
        <v>30</v>
      </c>
      <c r="K18" s="184">
        <v>1801</v>
      </c>
      <c r="M18" s="184">
        <f t="shared" si="1"/>
        <v>1831</v>
      </c>
    </row>
    <row r="19" spans="1:14" ht="11.25" customHeight="1" x14ac:dyDescent="0.2">
      <c r="A19" s="109" t="s">
        <v>151</v>
      </c>
      <c r="C19" s="184">
        <v>32868</v>
      </c>
      <c r="E19" s="184">
        <v>35895</v>
      </c>
      <c r="G19" s="188">
        <f t="shared" ref="G19:G25" si="3">C19+E19</f>
        <v>68763</v>
      </c>
      <c r="I19" s="184">
        <v>1175</v>
      </c>
      <c r="K19" s="184">
        <v>1737</v>
      </c>
      <c r="M19" s="184">
        <f t="shared" si="1"/>
        <v>2912</v>
      </c>
    </row>
    <row r="20" spans="1:14" ht="11.25" customHeight="1" x14ac:dyDescent="0.2">
      <c r="A20" s="109" t="s">
        <v>154</v>
      </c>
      <c r="C20" s="184">
        <v>5235</v>
      </c>
      <c r="E20" s="184">
        <v>84053</v>
      </c>
      <c r="G20" s="188">
        <f t="shared" si="3"/>
        <v>89288</v>
      </c>
      <c r="I20" s="184">
        <v>37</v>
      </c>
      <c r="K20" s="184">
        <v>1345</v>
      </c>
      <c r="L20" s="164"/>
      <c r="M20" s="184">
        <f t="shared" si="1"/>
        <v>1382</v>
      </c>
    </row>
    <row r="21" spans="1:14" ht="11.25" customHeight="1" x14ac:dyDescent="0.2">
      <c r="A21" s="109" t="s">
        <v>157</v>
      </c>
      <c r="C21" s="184">
        <v>40634</v>
      </c>
      <c r="E21" s="184">
        <v>33651</v>
      </c>
      <c r="G21" s="188">
        <f t="shared" si="3"/>
        <v>74285</v>
      </c>
      <c r="I21" s="184">
        <v>35</v>
      </c>
      <c r="K21" s="184">
        <v>1076</v>
      </c>
      <c r="M21" s="184">
        <f>I21+K21</f>
        <v>1111</v>
      </c>
    </row>
    <row r="22" spans="1:14" ht="11.25" customHeight="1" x14ac:dyDescent="0.2">
      <c r="A22" s="109" t="s">
        <v>159</v>
      </c>
      <c r="C22" s="184">
        <v>1108</v>
      </c>
      <c r="E22" s="184">
        <v>37605</v>
      </c>
      <c r="G22" s="188">
        <f t="shared" si="3"/>
        <v>38713</v>
      </c>
      <c r="I22" s="184">
        <v>16</v>
      </c>
      <c r="K22" s="184">
        <v>1424</v>
      </c>
      <c r="M22" s="184">
        <f>I22+K22</f>
        <v>1440</v>
      </c>
    </row>
    <row r="23" spans="1:14" ht="11.25" customHeight="1" x14ac:dyDescent="0.2">
      <c r="A23" s="109" t="s">
        <v>162</v>
      </c>
      <c r="C23" s="184">
        <v>23156</v>
      </c>
      <c r="E23" s="184">
        <v>75622</v>
      </c>
      <c r="G23" s="188">
        <f t="shared" si="3"/>
        <v>98778</v>
      </c>
      <c r="I23" s="184">
        <v>19</v>
      </c>
      <c r="K23" s="184">
        <v>2037</v>
      </c>
      <c r="M23" s="184">
        <f>I23+K23</f>
        <v>2056</v>
      </c>
    </row>
    <row r="24" spans="1:14" ht="11.25" customHeight="1" x14ac:dyDescent="0.2">
      <c r="A24" s="109" t="s">
        <v>169</v>
      </c>
      <c r="C24" s="184">
        <v>6326</v>
      </c>
      <c r="E24" s="184">
        <v>39863</v>
      </c>
      <c r="G24" s="188">
        <f t="shared" si="3"/>
        <v>46189</v>
      </c>
      <c r="I24" s="184">
        <v>12</v>
      </c>
      <c r="K24" s="184">
        <v>1510</v>
      </c>
      <c r="M24" s="184">
        <f>I24+K24</f>
        <v>1522</v>
      </c>
    </row>
    <row r="25" spans="1:14" ht="11.25" customHeight="1" x14ac:dyDescent="0.2">
      <c r="A25" s="110" t="s">
        <v>170</v>
      </c>
      <c r="B25" s="172"/>
      <c r="C25" s="190">
        <f>SUM(C13:C24)+1</f>
        <v>208204</v>
      </c>
      <c r="D25" s="58"/>
      <c r="E25" s="191">
        <f>SUM(E13:E24)</f>
        <v>633616</v>
      </c>
      <c r="F25" s="58"/>
      <c r="G25" s="191">
        <f t="shared" si="3"/>
        <v>841820</v>
      </c>
      <c r="H25" s="58"/>
      <c r="I25" s="190">
        <f>SUM(I13:I24)</f>
        <v>1460</v>
      </c>
      <c r="J25" s="58"/>
      <c r="K25" s="190">
        <f>SUM(K13:K24)-1</f>
        <v>15438</v>
      </c>
      <c r="L25" s="58"/>
      <c r="M25" s="190">
        <f>I25+K25</f>
        <v>16898</v>
      </c>
      <c r="N25" s="117"/>
    </row>
    <row r="26" spans="1:14" ht="11.25" customHeight="1" x14ac:dyDescent="0.2">
      <c r="A26" s="294" t="s">
        <v>167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</row>
    <row r="27" spans="1:14" ht="11.25" customHeight="1" x14ac:dyDescent="0.2">
      <c r="A27" s="296" t="s">
        <v>28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7"/>
    </row>
    <row r="28" spans="1:14" s="77" customFormat="1" ht="33.75" customHeight="1" x14ac:dyDescent="0.2">
      <c r="A28" s="298" t="s">
        <v>193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</row>
    <row r="29" spans="1:14" s="78" customFormat="1" ht="11.25" customHeight="1" x14ac:dyDescent="0.2">
      <c r="A29" s="299"/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85"/>
    </row>
    <row r="30" spans="1:14" ht="11.25" customHeight="1" x14ac:dyDescent="0.2">
      <c r="A30" s="300" t="s">
        <v>29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285"/>
    </row>
    <row r="31" spans="1:14" ht="11.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4" ht="11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</sheetData>
  <mergeCells count="12">
    <mergeCell ref="C6:G6"/>
    <mergeCell ref="I6:M6"/>
    <mergeCell ref="A1:N1"/>
    <mergeCell ref="A2:N2"/>
    <mergeCell ref="A3:N3"/>
    <mergeCell ref="A4:N4"/>
    <mergeCell ref="A5:N5"/>
    <mergeCell ref="A26:N26"/>
    <mergeCell ref="A27:N27"/>
    <mergeCell ref="A28:N28"/>
    <mergeCell ref="A29:N29"/>
    <mergeCell ref="A30:N30"/>
  </mergeCells>
  <printOptions horizontalCentered="1"/>
  <pageMargins left="0.5" right="0.5" top="0.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zoomScaleNormal="100" workbookViewId="0">
      <selection sqref="A1:M1"/>
    </sheetView>
  </sheetViews>
  <sheetFormatPr defaultRowHeight="11.25" customHeight="1" x14ac:dyDescent="0.2"/>
  <cols>
    <col min="1" max="1" width="35.83203125" style="11" customWidth="1"/>
    <col min="2" max="2" width="1.83203125" style="11" customWidth="1"/>
    <col min="3" max="3" width="9.83203125" style="11" customWidth="1"/>
    <col min="4" max="4" width="1.83203125" style="11" customWidth="1"/>
    <col min="5" max="5" width="9.83203125" style="11" customWidth="1"/>
    <col min="6" max="6" width="1.83203125" style="11" customWidth="1"/>
    <col min="7" max="7" width="15.33203125" style="11" customWidth="1"/>
    <col min="8" max="8" width="1.83203125" customWidth="1"/>
    <col min="9" max="9" width="9.83203125" customWidth="1"/>
    <col min="10" max="10" width="1.83203125" customWidth="1"/>
    <col min="11" max="11" width="9.83203125" customWidth="1"/>
    <col min="12" max="12" width="1.83203125" customWidth="1"/>
    <col min="13" max="13" width="15.83203125" customWidth="1"/>
  </cols>
  <sheetData>
    <row r="1" spans="1:13" ht="11.25" customHeight="1" x14ac:dyDescent="0.2">
      <c r="A1" s="303" t="s">
        <v>30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 ht="11.25" customHeight="1" x14ac:dyDescent="0.2">
      <c r="A2" s="303" t="s">
        <v>171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11.25" customHeight="1" x14ac:dyDescent="0.2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ht="11.25" customHeight="1" x14ac:dyDescent="0.2">
      <c r="A4" s="303" t="s">
        <v>31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ht="11.25" customHeight="1" x14ac:dyDescent="0.2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</row>
    <row r="6" spans="1:13" ht="11.25" customHeight="1" x14ac:dyDescent="0.2">
      <c r="A6" s="107"/>
      <c r="B6" s="113"/>
      <c r="C6" s="113"/>
      <c r="D6" s="113"/>
      <c r="E6" s="113"/>
      <c r="F6" s="113"/>
      <c r="G6" s="114"/>
      <c r="H6" s="115"/>
      <c r="I6" s="302" t="s">
        <v>172</v>
      </c>
      <c r="J6" s="302"/>
      <c r="K6" s="302"/>
      <c r="L6" s="302"/>
      <c r="M6" s="302"/>
    </row>
    <row r="7" spans="1:13" ht="11.25" customHeight="1" x14ac:dyDescent="0.2">
      <c r="A7" s="32"/>
      <c r="B7" s="12"/>
      <c r="C7" s="103" t="s">
        <v>32</v>
      </c>
      <c r="D7" s="47"/>
      <c r="E7" s="103" t="s">
        <v>33</v>
      </c>
      <c r="F7" s="47"/>
      <c r="G7" s="103" t="s">
        <v>34</v>
      </c>
      <c r="I7" s="105" t="s">
        <v>32</v>
      </c>
      <c r="J7" s="105"/>
      <c r="K7" s="105" t="s">
        <v>33</v>
      </c>
      <c r="L7" s="105"/>
      <c r="M7" s="105" t="s">
        <v>34</v>
      </c>
    </row>
    <row r="8" spans="1:13" ht="11.25" customHeight="1" x14ac:dyDescent="0.2">
      <c r="A8" s="33" t="s">
        <v>35</v>
      </c>
      <c r="B8" s="13"/>
      <c r="C8" s="48" t="s">
        <v>36</v>
      </c>
      <c r="D8" s="48"/>
      <c r="E8" s="48" t="s">
        <v>37</v>
      </c>
      <c r="F8" s="48"/>
      <c r="G8" s="108" t="s">
        <v>114</v>
      </c>
      <c r="H8" s="116"/>
      <c r="I8" s="48" t="s">
        <v>36</v>
      </c>
      <c r="J8" s="48"/>
      <c r="K8" s="48" t="s">
        <v>37</v>
      </c>
      <c r="L8" s="48"/>
      <c r="M8" s="108" t="s">
        <v>114</v>
      </c>
    </row>
    <row r="9" spans="1:13" ht="11.25" customHeight="1" x14ac:dyDescent="0.2">
      <c r="A9" s="139" t="s">
        <v>38</v>
      </c>
      <c r="B9" s="15"/>
      <c r="C9" s="56">
        <v>7510</v>
      </c>
      <c r="D9" s="53"/>
      <c r="E9" s="56">
        <v>4960</v>
      </c>
      <c r="F9" s="27"/>
      <c r="G9" s="59">
        <v>9410000</v>
      </c>
      <c r="I9" s="56">
        <v>87600</v>
      </c>
      <c r="J9" s="52"/>
      <c r="K9" s="56">
        <v>56800</v>
      </c>
      <c r="M9" s="59">
        <v>110000000</v>
      </c>
    </row>
    <row r="10" spans="1:13" ht="11.25" customHeight="1" x14ac:dyDescent="0.2">
      <c r="A10" s="84" t="s">
        <v>128</v>
      </c>
      <c r="B10" s="15"/>
      <c r="C10" s="73" t="s">
        <v>126</v>
      </c>
      <c r="D10" s="73"/>
      <c r="E10" s="73" t="s">
        <v>126</v>
      </c>
      <c r="F10" s="73"/>
      <c r="G10" s="74" t="s">
        <v>126</v>
      </c>
      <c r="I10" s="56">
        <v>1890</v>
      </c>
      <c r="J10" s="52"/>
      <c r="K10" s="56">
        <v>1240</v>
      </c>
      <c r="M10" s="27">
        <v>2300000</v>
      </c>
    </row>
    <row r="11" spans="1:13" ht="11.25" customHeight="1" x14ac:dyDescent="0.2">
      <c r="A11" s="84" t="s">
        <v>39</v>
      </c>
      <c r="B11" s="15"/>
      <c r="C11" s="73" t="s">
        <v>126</v>
      </c>
      <c r="D11" s="73"/>
      <c r="E11" s="73" t="s">
        <v>126</v>
      </c>
      <c r="F11" s="73"/>
      <c r="G11" s="74" t="s">
        <v>126</v>
      </c>
      <c r="I11" s="54">
        <v>3270</v>
      </c>
      <c r="J11" s="52"/>
      <c r="K11" s="54">
        <v>2170</v>
      </c>
      <c r="L11" s="52"/>
      <c r="M11" s="67">
        <v>3440000</v>
      </c>
    </row>
    <row r="12" spans="1:13" ht="11.25" customHeight="1" x14ac:dyDescent="0.2">
      <c r="A12" s="50" t="s">
        <v>41</v>
      </c>
      <c r="B12" s="15"/>
      <c r="C12" s="56">
        <v>628</v>
      </c>
      <c r="D12" s="53"/>
      <c r="E12" s="56">
        <v>453</v>
      </c>
      <c r="F12" s="27"/>
      <c r="G12" s="56">
        <v>722000</v>
      </c>
      <c r="I12" s="56">
        <v>116000</v>
      </c>
      <c r="J12" s="52"/>
      <c r="K12" s="56">
        <v>84900</v>
      </c>
      <c r="L12" s="52"/>
      <c r="M12" s="67">
        <v>143000000</v>
      </c>
    </row>
    <row r="13" spans="1:13" ht="11.25" customHeight="1" x14ac:dyDescent="0.2">
      <c r="A13" s="139" t="s">
        <v>42</v>
      </c>
      <c r="B13" s="15"/>
      <c r="C13" s="73" t="s">
        <v>126</v>
      </c>
      <c r="D13" s="73"/>
      <c r="E13" s="73" t="s">
        <v>126</v>
      </c>
      <c r="F13" s="73"/>
      <c r="G13" s="74" t="s">
        <v>126</v>
      </c>
      <c r="I13" s="56">
        <v>1870</v>
      </c>
      <c r="J13" s="52"/>
      <c r="K13" s="56">
        <v>1100</v>
      </c>
      <c r="L13" s="52"/>
      <c r="M13" s="67">
        <v>2720000</v>
      </c>
    </row>
    <row r="14" spans="1:13" ht="11.25" customHeight="1" x14ac:dyDescent="0.2">
      <c r="A14" s="84" t="s">
        <v>70</v>
      </c>
      <c r="B14" s="15"/>
      <c r="C14" s="56">
        <v>246</v>
      </c>
      <c r="D14" s="73"/>
      <c r="E14" s="56">
        <v>162</v>
      </c>
      <c r="F14" s="73"/>
      <c r="G14" s="56">
        <v>268000</v>
      </c>
      <c r="I14" s="56">
        <v>29300</v>
      </c>
      <c r="J14" s="52"/>
      <c r="K14" s="56">
        <v>19000</v>
      </c>
      <c r="L14" s="52"/>
      <c r="M14" s="67">
        <v>34300000</v>
      </c>
    </row>
    <row r="15" spans="1:13" ht="11.25" customHeight="1" x14ac:dyDescent="0.2">
      <c r="A15" s="84" t="s">
        <v>43</v>
      </c>
      <c r="B15" s="15"/>
      <c r="C15" s="56">
        <v>1620</v>
      </c>
      <c r="D15" s="53"/>
      <c r="E15" s="56">
        <v>1040</v>
      </c>
      <c r="F15" s="27"/>
      <c r="G15" s="56">
        <v>1870000</v>
      </c>
      <c r="I15" s="56">
        <v>23900</v>
      </c>
      <c r="J15" s="52"/>
      <c r="K15" s="56">
        <v>15800</v>
      </c>
      <c r="L15" s="52"/>
      <c r="M15" s="67">
        <v>27200000</v>
      </c>
    </row>
    <row r="16" spans="1:13" ht="11.25" customHeight="1" x14ac:dyDescent="0.2">
      <c r="A16" s="139" t="s">
        <v>44</v>
      </c>
      <c r="B16" s="15"/>
      <c r="C16" s="56">
        <v>2110</v>
      </c>
      <c r="D16" s="53"/>
      <c r="E16" s="56">
        <v>1310</v>
      </c>
      <c r="F16" s="27"/>
      <c r="G16" s="56">
        <v>3000000</v>
      </c>
      <c r="I16" s="56">
        <v>20300</v>
      </c>
      <c r="J16" s="52"/>
      <c r="K16" s="56">
        <v>13100</v>
      </c>
      <c r="L16" s="52"/>
      <c r="M16" s="67">
        <v>29000000</v>
      </c>
    </row>
    <row r="17" spans="1:13" ht="11.25" customHeight="1" x14ac:dyDescent="0.2">
      <c r="A17" s="84" t="s">
        <v>129</v>
      </c>
      <c r="B17" s="15"/>
      <c r="C17" s="73" t="s">
        <v>126</v>
      </c>
      <c r="D17" s="73"/>
      <c r="E17" s="73" t="s">
        <v>126</v>
      </c>
      <c r="F17" s="73"/>
      <c r="G17" s="74" t="s">
        <v>126</v>
      </c>
      <c r="I17" s="56">
        <v>9160</v>
      </c>
      <c r="J17" s="52"/>
      <c r="K17" s="56">
        <v>6100</v>
      </c>
      <c r="L17" s="52"/>
      <c r="M17" s="67">
        <v>11500000</v>
      </c>
    </row>
    <row r="18" spans="1:13" ht="11.25" customHeight="1" x14ac:dyDescent="0.2">
      <c r="A18" s="139" t="s">
        <v>101</v>
      </c>
      <c r="B18" s="15"/>
      <c r="C18" s="73" t="s">
        <v>126</v>
      </c>
      <c r="D18" s="73"/>
      <c r="E18" s="73" t="s">
        <v>126</v>
      </c>
      <c r="F18" s="73"/>
      <c r="G18" s="74" t="s">
        <v>126</v>
      </c>
      <c r="I18" s="56">
        <v>9030</v>
      </c>
      <c r="J18" s="53"/>
      <c r="K18" s="56">
        <v>5970</v>
      </c>
      <c r="L18" s="27"/>
      <c r="M18" s="56">
        <v>10100000</v>
      </c>
    </row>
    <row r="19" spans="1:13" ht="11.25" customHeight="1" x14ac:dyDescent="0.2">
      <c r="A19" s="133" t="s">
        <v>45</v>
      </c>
      <c r="B19" s="15"/>
      <c r="C19" s="56">
        <v>20800</v>
      </c>
      <c r="D19" s="53"/>
      <c r="E19" s="56">
        <v>13500</v>
      </c>
      <c r="F19" s="27"/>
      <c r="G19" s="56">
        <v>22900000</v>
      </c>
      <c r="I19" s="56">
        <v>78300</v>
      </c>
      <c r="J19" s="52"/>
      <c r="K19" s="56">
        <v>50900</v>
      </c>
      <c r="L19" s="52"/>
      <c r="M19" s="67">
        <v>86200000</v>
      </c>
    </row>
    <row r="20" spans="1:13" ht="11.25" customHeight="1" x14ac:dyDescent="0.2">
      <c r="A20" s="133" t="s">
        <v>46</v>
      </c>
      <c r="C20" s="72">
        <v>1500</v>
      </c>
      <c r="D20" s="55"/>
      <c r="E20" s="72">
        <v>987</v>
      </c>
      <c r="G20" s="56">
        <v>1910000</v>
      </c>
      <c r="I20" s="132">
        <v>29500</v>
      </c>
      <c r="J20" s="52"/>
      <c r="K20" s="132">
        <v>19100</v>
      </c>
      <c r="M20" s="67">
        <v>36800000</v>
      </c>
    </row>
    <row r="21" spans="1:13" ht="11.25" customHeight="1" x14ac:dyDescent="0.2">
      <c r="A21" s="141" t="s">
        <v>141</v>
      </c>
      <c r="C21" s="73" t="s">
        <v>126</v>
      </c>
      <c r="D21" s="73"/>
      <c r="E21" s="73" t="s">
        <v>126</v>
      </c>
      <c r="F21" s="73"/>
      <c r="G21" s="74" t="s">
        <v>126</v>
      </c>
      <c r="I21" s="72">
        <v>200</v>
      </c>
      <c r="J21" s="55"/>
      <c r="K21" s="72">
        <v>132</v>
      </c>
      <c r="L21" s="11"/>
      <c r="M21" s="56">
        <v>237000</v>
      </c>
    </row>
    <row r="22" spans="1:13" ht="11.25" customHeight="1" x14ac:dyDescent="0.2">
      <c r="A22" s="154" t="s">
        <v>155</v>
      </c>
      <c r="C22" s="73" t="s">
        <v>126</v>
      </c>
      <c r="D22" s="73"/>
      <c r="E22" s="73" t="s">
        <v>126</v>
      </c>
      <c r="F22" s="73"/>
      <c r="G22" s="74" t="s">
        <v>126</v>
      </c>
      <c r="I22" s="11">
        <v>999</v>
      </c>
      <c r="J22" s="11"/>
      <c r="K22" s="11">
        <v>650</v>
      </c>
      <c r="L22" s="11"/>
      <c r="M22" s="56">
        <v>1230000</v>
      </c>
    </row>
    <row r="23" spans="1:13" ht="11.25" customHeight="1" x14ac:dyDescent="0.2">
      <c r="A23" s="140" t="s">
        <v>26</v>
      </c>
      <c r="B23" s="13"/>
      <c r="C23" s="58">
        <v>34400</v>
      </c>
      <c r="D23" s="57"/>
      <c r="E23" s="57">
        <v>22400</v>
      </c>
      <c r="F23" s="57"/>
      <c r="G23" s="58">
        <v>40000000</v>
      </c>
      <c r="H23" s="117"/>
      <c r="I23" s="127">
        <v>412000</v>
      </c>
      <c r="J23" s="127"/>
      <c r="K23" s="127">
        <v>277000</v>
      </c>
      <c r="L23" s="127"/>
      <c r="M23" s="127">
        <v>498000000</v>
      </c>
    </row>
    <row r="24" spans="1:13" ht="11.25" customHeight="1" x14ac:dyDescent="0.2">
      <c r="A24" s="306" t="s">
        <v>127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</row>
    <row r="25" spans="1:13" s="25" customFormat="1" ht="11.25" customHeight="1" x14ac:dyDescent="0.2">
      <c r="A25" s="305" t="s">
        <v>28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</row>
    <row r="26" spans="1:13" s="77" customFormat="1" ht="11.25" customHeight="1" x14ac:dyDescent="0.2">
      <c r="A26" s="305" t="s">
        <v>115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</row>
    <row r="27" spans="1:13" s="25" customFormat="1" ht="22.5" customHeight="1" x14ac:dyDescent="0.2">
      <c r="A27" s="304" t="s">
        <v>116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</row>
    <row r="28" spans="1:13" s="77" customFormat="1" ht="11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13" s="25" customFormat="1" ht="11.25" customHeight="1" x14ac:dyDescent="0.2">
      <c r="A29" s="300" t="s">
        <v>29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13" ht="11.25" customHeight="1" x14ac:dyDescent="0.2">
      <c r="A30" s="24"/>
      <c r="B30" s="24"/>
      <c r="C30" s="24"/>
      <c r="D30" s="24"/>
      <c r="E30" s="24"/>
      <c r="F30" s="24"/>
      <c r="G30" s="24"/>
    </row>
  </sheetData>
  <mergeCells count="12">
    <mergeCell ref="A1:M1"/>
    <mergeCell ref="A2:M2"/>
    <mergeCell ref="A3:M3"/>
    <mergeCell ref="A4:M4"/>
    <mergeCell ref="A5:M5"/>
    <mergeCell ref="A27:M27"/>
    <mergeCell ref="A28:M28"/>
    <mergeCell ref="A29:M29"/>
    <mergeCell ref="A26:M26"/>
    <mergeCell ref="I6:M6"/>
    <mergeCell ref="A25:M25"/>
    <mergeCell ref="A24:M24"/>
  </mergeCells>
  <printOptions horizontalCentered="1"/>
  <pageMargins left="0.5" right="0.5" top="0.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zoomScaleNormal="100" workbookViewId="0">
      <selection activeCell="P28" sqref="P28"/>
    </sheetView>
  </sheetViews>
  <sheetFormatPr defaultRowHeight="11.25" customHeight="1" x14ac:dyDescent="0.2"/>
  <cols>
    <col min="1" max="1" width="39.83203125" style="11" customWidth="1"/>
    <col min="2" max="2" width="1.83203125" style="11" customWidth="1"/>
    <col min="3" max="3" width="10.83203125" style="11" customWidth="1"/>
    <col min="4" max="4" width="1.83203125" style="11" customWidth="1"/>
    <col min="5" max="5" width="12.33203125" style="11" customWidth="1"/>
    <col min="6" max="6" width="1.83203125" style="11" customWidth="1"/>
    <col min="7" max="7" width="15.6640625" style="11" customWidth="1"/>
    <col min="8" max="8" width="1.83203125" style="11" customWidth="1"/>
    <col min="9" max="9" width="10.83203125" customWidth="1"/>
    <col min="10" max="10" width="1.83203125" customWidth="1"/>
    <col min="11" max="11" width="10.83203125" customWidth="1"/>
    <col min="12" max="12" width="1.83203125" customWidth="1"/>
    <col min="13" max="13" width="14.6640625" customWidth="1"/>
  </cols>
  <sheetData>
    <row r="1" spans="1:13" ht="11.25" customHeight="1" x14ac:dyDescent="0.2">
      <c r="A1" s="303" t="s">
        <v>47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 ht="11.25" customHeight="1" x14ac:dyDescent="0.2">
      <c r="A2" s="303" t="s">
        <v>173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11.25" customHeight="1" x14ac:dyDescent="0.2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ht="11.25" customHeight="1" x14ac:dyDescent="0.2">
      <c r="A4" s="303" t="s">
        <v>31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ht="11.25" customHeight="1" x14ac:dyDescent="0.2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</row>
    <row r="6" spans="1:13" ht="11.25" customHeight="1" x14ac:dyDescent="0.2">
      <c r="A6" s="107"/>
      <c r="B6" s="113"/>
      <c r="C6" s="113"/>
      <c r="D6" s="113"/>
      <c r="E6" s="113"/>
      <c r="F6" s="113"/>
      <c r="G6" s="114"/>
      <c r="H6" s="114"/>
      <c r="I6" s="302" t="s">
        <v>172</v>
      </c>
      <c r="J6" s="302"/>
      <c r="K6" s="302"/>
      <c r="L6" s="302"/>
      <c r="M6" s="302"/>
    </row>
    <row r="7" spans="1:13" ht="11.25" customHeight="1" x14ac:dyDescent="0.2">
      <c r="A7" s="12"/>
      <c r="B7" s="12"/>
      <c r="C7" s="135" t="s">
        <v>32</v>
      </c>
      <c r="D7" s="103"/>
      <c r="E7" s="135" t="s">
        <v>33</v>
      </c>
      <c r="F7" s="103"/>
      <c r="G7" s="107" t="s">
        <v>34</v>
      </c>
      <c r="H7" s="107"/>
      <c r="I7" s="135" t="s">
        <v>32</v>
      </c>
      <c r="J7" s="105"/>
      <c r="K7" s="135" t="s">
        <v>33</v>
      </c>
      <c r="L7" s="105"/>
      <c r="M7" s="107" t="s">
        <v>34</v>
      </c>
    </row>
    <row r="8" spans="1:13" ht="11.25" customHeight="1" x14ac:dyDescent="0.2">
      <c r="A8" s="86" t="s">
        <v>35</v>
      </c>
      <c r="B8" s="87"/>
      <c r="C8" s="106" t="s">
        <v>36</v>
      </c>
      <c r="D8" s="104"/>
      <c r="E8" s="106" t="s">
        <v>37</v>
      </c>
      <c r="F8" s="104"/>
      <c r="G8" s="106" t="s">
        <v>114</v>
      </c>
      <c r="H8" s="108"/>
      <c r="I8" s="106" t="s">
        <v>36</v>
      </c>
      <c r="J8" s="106"/>
      <c r="K8" s="106" t="s">
        <v>37</v>
      </c>
      <c r="L8" s="106"/>
      <c r="M8" s="106" t="s">
        <v>114</v>
      </c>
    </row>
    <row r="9" spans="1:13" ht="11.25" customHeight="1" x14ac:dyDescent="0.2">
      <c r="A9" s="138" t="s">
        <v>48</v>
      </c>
      <c r="B9" s="1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11.25" customHeight="1" x14ac:dyDescent="0.2">
      <c r="A10" s="36" t="s">
        <v>40</v>
      </c>
      <c r="B10" s="20"/>
      <c r="C10" s="161">
        <v>733</v>
      </c>
      <c r="D10" s="27"/>
      <c r="E10" s="161">
        <v>685</v>
      </c>
      <c r="F10" s="27"/>
      <c r="G10" s="59">
        <v>1670000</v>
      </c>
      <c r="H10" s="59"/>
      <c r="I10" s="27">
        <v>5530</v>
      </c>
      <c r="J10" s="27"/>
      <c r="K10" s="27">
        <v>5170</v>
      </c>
      <c r="L10" s="27"/>
      <c r="M10" s="59">
        <v>12200000</v>
      </c>
    </row>
    <row r="11" spans="1:13" ht="11.25" customHeight="1" x14ac:dyDescent="0.2">
      <c r="A11" s="37" t="s">
        <v>130</v>
      </c>
      <c r="B11" s="20"/>
      <c r="C11" s="73" t="s">
        <v>126</v>
      </c>
      <c r="D11" s="73"/>
      <c r="E11" s="73" t="s">
        <v>126</v>
      </c>
      <c r="F11" s="73"/>
      <c r="G11" s="74" t="s">
        <v>126</v>
      </c>
      <c r="H11" s="61"/>
      <c r="I11" s="27">
        <v>19</v>
      </c>
      <c r="J11" s="27"/>
      <c r="K11" s="27">
        <v>15</v>
      </c>
      <c r="L11" s="27"/>
      <c r="M11" s="61">
        <v>58900</v>
      </c>
    </row>
    <row r="12" spans="1:13" ht="11.25" customHeight="1" x14ac:dyDescent="0.2">
      <c r="A12" s="37" t="s">
        <v>50</v>
      </c>
      <c r="B12" s="20"/>
      <c r="C12" s="73" t="s">
        <v>126</v>
      </c>
      <c r="D12" s="73"/>
      <c r="E12" s="73" t="s">
        <v>126</v>
      </c>
      <c r="F12" s="73"/>
      <c r="G12" s="74" t="s">
        <v>126</v>
      </c>
      <c r="H12" s="61"/>
      <c r="I12" s="27">
        <v>264</v>
      </c>
      <c r="J12" s="27"/>
      <c r="K12" s="27">
        <v>233</v>
      </c>
      <c r="L12" s="27"/>
      <c r="M12" s="61">
        <v>657000</v>
      </c>
    </row>
    <row r="13" spans="1:13" ht="11.25" customHeight="1" x14ac:dyDescent="0.2">
      <c r="A13" s="37" t="s">
        <v>59</v>
      </c>
      <c r="B13" s="20"/>
      <c r="C13" s="73" t="s">
        <v>126</v>
      </c>
      <c r="D13" s="73"/>
      <c r="E13" s="73" t="s">
        <v>126</v>
      </c>
      <c r="F13" s="73"/>
      <c r="G13" s="74" t="s">
        <v>126</v>
      </c>
      <c r="H13" s="61"/>
      <c r="I13" s="27">
        <v>340</v>
      </c>
      <c r="J13" s="27"/>
      <c r="K13" s="27">
        <v>267</v>
      </c>
      <c r="L13" s="27"/>
      <c r="M13" s="61">
        <v>568000</v>
      </c>
    </row>
    <row r="14" spans="1:13" ht="11.25" customHeight="1" x14ac:dyDescent="0.2">
      <c r="A14" s="37" t="s">
        <v>96</v>
      </c>
      <c r="B14" s="20"/>
      <c r="C14" s="27">
        <v>900</v>
      </c>
      <c r="D14" s="27"/>
      <c r="E14" s="27">
        <v>828</v>
      </c>
      <c r="F14" s="27"/>
      <c r="G14" s="61">
        <v>2550000</v>
      </c>
      <c r="H14" s="61"/>
      <c r="I14" s="27">
        <v>11100</v>
      </c>
      <c r="J14" s="27"/>
      <c r="K14" s="27">
        <v>10200</v>
      </c>
      <c r="L14" s="27"/>
      <c r="M14" s="61">
        <v>25700000</v>
      </c>
    </row>
    <row r="15" spans="1:13" ht="11.25" customHeight="1" x14ac:dyDescent="0.2">
      <c r="A15" s="37" t="s">
        <v>43</v>
      </c>
      <c r="B15" s="20"/>
      <c r="C15" s="27">
        <v>320</v>
      </c>
      <c r="D15" s="27"/>
      <c r="E15" s="27">
        <v>255</v>
      </c>
      <c r="F15" s="27"/>
      <c r="G15" s="61">
        <v>491000</v>
      </c>
      <c r="H15" s="61"/>
      <c r="I15" s="27">
        <v>3420</v>
      </c>
      <c r="J15" s="27"/>
      <c r="K15" s="27">
        <v>2770</v>
      </c>
      <c r="L15" s="27"/>
      <c r="M15" s="61">
        <v>5180000</v>
      </c>
    </row>
    <row r="16" spans="1:13" ht="11.25" customHeight="1" x14ac:dyDescent="0.2">
      <c r="A16" s="37" t="s">
        <v>44</v>
      </c>
      <c r="B16" s="89"/>
      <c r="C16" s="27">
        <v>2740</v>
      </c>
      <c r="D16" s="27"/>
      <c r="E16" s="27">
        <v>2220</v>
      </c>
      <c r="F16" s="27"/>
      <c r="G16" s="61">
        <v>4820000</v>
      </c>
      <c r="H16" s="61"/>
      <c r="I16" s="27">
        <v>44200</v>
      </c>
      <c r="J16" s="27"/>
      <c r="K16" s="27">
        <v>35800</v>
      </c>
      <c r="L16" s="27"/>
      <c r="M16" s="61">
        <v>74800000</v>
      </c>
    </row>
    <row r="17" spans="1:13" ht="11.25" customHeight="1" x14ac:dyDescent="0.2">
      <c r="A17" s="37" t="s">
        <v>45</v>
      </c>
      <c r="B17" s="89"/>
      <c r="C17" s="27">
        <v>81</v>
      </c>
      <c r="D17" s="27"/>
      <c r="E17" s="27">
        <v>69</v>
      </c>
      <c r="F17" s="27"/>
      <c r="G17" s="61">
        <v>134000</v>
      </c>
      <c r="H17" s="61"/>
      <c r="I17" s="27">
        <v>374</v>
      </c>
      <c r="J17" s="27"/>
      <c r="K17" s="27">
        <v>325</v>
      </c>
      <c r="L17" s="27"/>
      <c r="M17" s="61">
        <v>623000</v>
      </c>
    </row>
    <row r="18" spans="1:13" ht="11.25" customHeight="1" x14ac:dyDescent="0.2">
      <c r="A18" s="37" t="s">
        <v>46</v>
      </c>
      <c r="B18" s="89"/>
      <c r="C18" s="27">
        <v>1580</v>
      </c>
      <c r="D18" s="27"/>
      <c r="E18" s="27">
        <v>1260</v>
      </c>
      <c r="F18" s="27"/>
      <c r="G18" s="61">
        <v>2600000</v>
      </c>
      <c r="H18" s="61"/>
      <c r="I18" s="27">
        <v>1580</v>
      </c>
      <c r="J18" s="27"/>
      <c r="K18" s="27">
        <v>1260</v>
      </c>
      <c r="L18" s="27"/>
      <c r="M18" s="61">
        <v>2600000</v>
      </c>
    </row>
    <row r="19" spans="1:13" ht="11.25" customHeight="1" x14ac:dyDescent="0.2">
      <c r="A19" s="37" t="s">
        <v>136</v>
      </c>
      <c r="C19" s="73" t="s">
        <v>126</v>
      </c>
      <c r="D19" s="73"/>
      <c r="E19" s="73" t="s">
        <v>126</v>
      </c>
      <c r="F19" s="73"/>
      <c r="G19" s="74" t="s">
        <v>126</v>
      </c>
      <c r="H19" s="61"/>
      <c r="I19" s="27">
        <v>280</v>
      </c>
      <c r="J19" s="27"/>
      <c r="K19" s="27">
        <v>252</v>
      </c>
      <c r="L19" s="27"/>
      <c r="M19" s="61">
        <v>629000</v>
      </c>
    </row>
    <row r="20" spans="1:13" ht="11.25" customHeight="1" x14ac:dyDescent="0.2">
      <c r="A20" s="90" t="s">
        <v>26</v>
      </c>
      <c r="B20" s="20"/>
      <c r="C20" s="66">
        <v>6360</v>
      </c>
      <c r="D20" s="66"/>
      <c r="E20" s="66">
        <v>5320</v>
      </c>
      <c r="F20" s="66"/>
      <c r="G20" s="66">
        <v>12300000</v>
      </c>
      <c r="H20" s="66"/>
      <c r="I20" s="66">
        <v>67100</v>
      </c>
      <c r="J20" s="66"/>
      <c r="K20" s="66">
        <v>56300</v>
      </c>
      <c r="L20" s="66"/>
      <c r="M20" s="66">
        <v>123000000</v>
      </c>
    </row>
    <row r="21" spans="1:13" ht="11.25" customHeight="1" x14ac:dyDescent="0.2">
      <c r="A21" s="123" t="s">
        <v>51</v>
      </c>
      <c r="B21" s="15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 ht="11.25" customHeight="1" x14ac:dyDescent="0.2">
      <c r="A22" s="37" t="s">
        <v>40</v>
      </c>
      <c r="B22" s="15"/>
      <c r="C22" s="73" t="s">
        <v>126</v>
      </c>
      <c r="D22" s="73"/>
      <c r="E22" s="73" t="s">
        <v>126</v>
      </c>
      <c r="F22" s="73"/>
      <c r="G22" s="74" t="s">
        <v>126</v>
      </c>
      <c r="H22" s="27"/>
      <c r="I22" s="67">
        <v>145</v>
      </c>
      <c r="J22" s="67"/>
      <c r="K22" s="67">
        <v>119</v>
      </c>
      <c r="L22" s="67"/>
      <c r="M22" s="27">
        <v>319000</v>
      </c>
    </row>
    <row r="23" spans="1:13" ht="11.25" customHeight="1" x14ac:dyDescent="0.2">
      <c r="A23" s="37" t="s">
        <v>130</v>
      </c>
      <c r="B23" s="15"/>
      <c r="C23" s="73" t="s">
        <v>126</v>
      </c>
      <c r="D23" s="73"/>
      <c r="E23" s="73" t="s">
        <v>126</v>
      </c>
      <c r="F23" s="73"/>
      <c r="G23" s="74" t="s">
        <v>126</v>
      </c>
      <c r="H23" s="27"/>
      <c r="I23" s="67">
        <v>2900</v>
      </c>
      <c r="J23" s="67"/>
      <c r="K23" s="67">
        <v>2360</v>
      </c>
      <c r="L23" s="67"/>
      <c r="M23" s="27">
        <v>4600000</v>
      </c>
    </row>
    <row r="24" spans="1:13" ht="11.25" customHeight="1" x14ac:dyDescent="0.2">
      <c r="A24" s="37" t="s">
        <v>96</v>
      </c>
      <c r="B24" s="15"/>
      <c r="C24" s="67">
        <v>3500</v>
      </c>
      <c r="D24" s="67"/>
      <c r="E24" s="67">
        <v>2800</v>
      </c>
      <c r="F24" s="67"/>
      <c r="G24" s="27">
        <v>5450000</v>
      </c>
      <c r="H24" s="27"/>
      <c r="I24" s="67">
        <v>33000</v>
      </c>
      <c r="J24" s="67"/>
      <c r="K24" s="67">
        <v>26400</v>
      </c>
      <c r="L24" s="67"/>
      <c r="M24" s="27">
        <v>52900000</v>
      </c>
    </row>
    <row r="25" spans="1:13" ht="11.25" customHeight="1" x14ac:dyDescent="0.2">
      <c r="A25" s="37" t="s">
        <v>43</v>
      </c>
      <c r="B25" s="15"/>
      <c r="C25" s="67">
        <v>360</v>
      </c>
      <c r="D25" s="67"/>
      <c r="E25" s="67">
        <v>282</v>
      </c>
      <c r="F25" s="67"/>
      <c r="G25" s="27">
        <v>590000</v>
      </c>
      <c r="H25" s="27"/>
      <c r="I25" s="67">
        <v>6760</v>
      </c>
      <c r="J25" s="67"/>
      <c r="K25" s="67">
        <v>5330</v>
      </c>
      <c r="L25" s="67"/>
      <c r="M25" s="27">
        <v>10900000</v>
      </c>
    </row>
    <row r="26" spans="1:13" ht="11.25" customHeight="1" x14ac:dyDescent="0.2">
      <c r="A26" s="37" t="s">
        <v>44</v>
      </c>
      <c r="B26" s="15"/>
      <c r="C26" s="73" t="s">
        <v>126</v>
      </c>
      <c r="D26" s="73"/>
      <c r="E26" s="73" t="s">
        <v>126</v>
      </c>
      <c r="F26" s="73"/>
      <c r="G26" s="74" t="s">
        <v>126</v>
      </c>
      <c r="H26" s="155"/>
      <c r="I26" s="156">
        <v>19200</v>
      </c>
      <c r="J26" s="156"/>
      <c r="K26" s="156">
        <v>15600</v>
      </c>
      <c r="L26" s="156"/>
      <c r="M26" s="27">
        <v>29600000</v>
      </c>
    </row>
    <row r="27" spans="1:13" ht="11.25" customHeight="1" x14ac:dyDescent="0.2">
      <c r="A27" s="37" t="s">
        <v>45</v>
      </c>
      <c r="B27" s="15"/>
      <c r="C27" s="156">
        <v>650</v>
      </c>
      <c r="D27" s="156"/>
      <c r="E27" s="156">
        <v>513</v>
      </c>
      <c r="F27" s="156"/>
      <c r="G27" s="27">
        <v>1100000</v>
      </c>
      <c r="H27" s="27"/>
      <c r="I27" s="67">
        <v>34400</v>
      </c>
      <c r="J27" s="67"/>
      <c r="K27" s="67">
        <v>27600</v>
      </c>
      <c r="L27" s="67"/>
      <c r="M27" s="27">
        <v>56300000</v>
      </c>
    </row>
    <row r="28" spans="1:13" ht="11.25" customHeight="1" x14ac:dyDescent="0.2">
      <c r="A28" s="40" t="s">
        <v>26</v>
      </c>
      <c r="B28" s="15"/>
      <c r="C28" s="63">
        <v>4510</v>
      </c>
      <c r="D28" s="63"/>
      <c r="E28" s="63">
        <v>3600</v>
      </c>
      <c r="F28" s="63"/>
      <c r="G28" s="63">
        <v>7140000</v>
      </c>
      <c r="H28" s="63"/>
      <c r="I28" s="63">
        <v>96300</v>
      </c>
      <c r="J28" s="63"/>
      <c r="K28" s="63">
        <v>77400</v>
      </c>
      <c r="L28" s="63"/>
      <c r="M28" s="63">
        <v>155000000</v>
      </c>
    </row>
    <row r="29" spans="1:13" ht="11.25" customHeight="1" x14ac:dyDescent="0.2">
      <c r="A29" s="123" t="s">
        <v>52</v>
      </c>
      <c r="B29" s="1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1.25" customHeight="1" x14ac:dyDescent="0.2">
      <c r="A30" s="41" t="s">
        <v>38</v>
      </c>
      <c r="B30" s="15"/>
      <c r="C30" s="73" t="s">
        <v>126</v>
      </c>
      <c r="D30" s="73"/>
      <c r="E30" s="73" t="s">
        <v>126</v>
      </c>
      <c r="F30" s="73"/>
      <c r="G30" s="74" t="s">
        <v>126</v>
      </c>
      <c r="H30" s="61"/>
      <c r="I30" s="27">
        <v>76000</v>
      </c>
      <c r="J30" s="27"/>
      <c r="K30" s="27">
        <v>57000</v>
      </c>
      <c r="L30" s="27"/>
      <c r="M30" s="61">
        <v>93900000</v>
      </c>
    </row>
    <row r="31" spans="1:13" ht="11.25" customHeight="1" x14ac:dyDescent="0.2">
      <c r="A31" s="41" t="s">
        <v>39</v>
      </c>
      <c r="B31" s="15"/>
      <c r="C31" s="27">
        <v>54</v>
      </c>
      <c r="D31" s="27"/>
      <c r="E31" s="27">
        <v>39</v>
      </c>
      <c r="F31" s="27"/>
      <c r="G31" s="83">
        <v>64300</v>
      </c>
      <c r="H31" s="61"/>
      <c r="I31" s="27">
        <v>3400</v>
      </c>
      <c r="J31" s="27"/>
      <c r="K31" s="27">
        <v>2130</v>
      </c>
      <c r="L31" s="27"/>
      <c r="M31" s="61">
        <v>3880000</v>
      </c>
    </row>
    <row r="32" spans="1:13" ht="11.25" customHeight="1" x14ac:dyDescent="0.2">
      <c r="A32" s="41" t="s">
        <v>49</v>
      </c>
      <c r="B32" s="15"/>
      <c r="C32" s="73" t="s">
        <v>126</v>
      </c>
      <c r="D32" s="73"/>
      <c r="E32" s="73" t="s">
        <v>126</v>
      </c>
      <c r="F32" s="73"/>
      <c r="G32" s="74" t="s">
        <v>126</v>
      </c>
      <c r="H32" s="61"/>
      <c r="I32" s="27">
        <v>20</v>
      </c>
      <c r="J32" s="27"/>
      <c r="K32" s="27">
        <v>8</v>
      </c>
      <c r="L32" s="27"/>
      <c r="M32" s="83">
        <v>34400</v>
      </c>
    </row>
    <row r="33" spans="1:13" ht="11.25" customHeight="1" x14ac:dyDescent="0.2">
      <c r="A33" s="41" t="s">
        <v>130</v>
      </c>
      <c r="B33" s="15"/>
      <c r="C33" s="73" t="s">
        <v>126</v>
      </c>
      <c r="D33" s="73"/>
      <c r="E33" s="73" t="s">
        <v>126</v>
      </c>
      <c r="F33" s="73"/>
      <c r="G33" s="74" t="s">
        <v>126</v>
      </c>
      <c r="H33" s="83"/>
      <c r="I33" s="27">
        <v>2200</v>
      </c>
      <c r="J33" s="27"/>
      <c r="K33" s="27">
        <v>1680</v>
      </c>
      <c r="L33" s="27"/>
      <c r="M33" s="83">
        <v>2470000</v>
      </c>
    </row>
    <row r="34" spans="1:13" ht="11.25" customHeight="1" x14ac:dyDescent="0.2">
      <c r="A34" s="37" t="s">
        <v>41</v>
      </c>
      <c r="B34" s="15"/>
      <c r="C34" s="73" t="s">
        <v>126</v>
      </c>
      <c r="D34" s="73"/>
      <c r="E34" s="73" t="s">
        <v>126</v>
      </c>
      <c r="F34" s="73"/>
      <c r="G34" s="74" t="s">
        <v>126</v>
      </c>
      <c r="H34" s="83"/>
      <c r="I34" s="27">
        <v>3100</v>
      </c>
      <c r="J34" s="27"/>
      <c r="K34" s="27">
        <v>2410</v>
      </c>
      <c r="L34" s="27"/>
      <c r="M34" s="83">
        <v>3930000</v>
      </c>
    </row>
    <row r="35" spans="1:13" ht="11.25" customHeight="1" x14ac:dyDescent="0.2">
      <c r="A35" s="37" t="s">
        <v>105</v>
      </c>
      <c r="B35" s="15"/>
      <c r="C35" s="27">
        <v>270</v>
      </c>
      <c r="D35" s="27"/>
      <c r="E35" s="27">
        <v>204</v>
      </c>
      <c r="F35" s="27"/>
      <c r="G35" s="83">
        <v>300000</v>
      </c>
      <c r="H35" s="61"/>
      <c r="I35" s="27">
        <v>5120</v>
      </c>
      <c r="J35" s="27"/>
      <c r="K35" s="27">
        <v>1910</v>
      </c>
      <c r="L35" s="27"/>
      <c r="M35" s="61">
        <v>5940000</v>
      </c>
    </row>
    <row r="36" spans="1:13" ht="11.25" customHeight="1" x14ac:dyDescent="0.2">
      <c r="A36" s="37" t="s">
        <v>96</v>
      </c>
      <c r="B36" s="20"/>
      <c r="C36" s="73" t="s">
        <v>126</v>
      </c>
      <c r="D36" s="73"/>
      <c r="E36" s="73" t="s">
        <v>126</v>
      </c>
      <c r="F36" s="73"/>
      <c r="G36" s="74" t="s">
        <v>126</v>
      </c>
      <c r="H36" s="61"/>
      <c r="I36" s="27">
        <v>5840</v>
      </c>
      <c r="J36" s="27"/>
      <c r="K36" s="27">
        <v>4440</v>
      </c>
      <c r="L36" s="27"/>
      <c r="M36" s="61">
        <v>8290000</v>
      </c>
    </row>
    <row r="37" spans="1:13" ht="11.25" customHeight="1" x14ac:dyDescent="0.2">
      <c r="A37" s="37" t="s">
        <v>70</v>
      </c>
      <c r="B37" s="15"/>
      <c r="C37" s="27">
        <v>6350</v>
      </c>
      <c r="D37" s="27"/>
      <c r="E37" s="27">
        <v>4830</v>
      </c>
      <c r="F37" s="27"/>
      <c r="G37" s="83">
        <v>8090000</v>
      </c>
      <c r="H37" s="61"/>
      <c r="I37" s="27">
        <v>65200</v>
      </c>
      <c r="J37" s="27"/>
      <c r="K37" s="27">
        <v>49500</v>
      </c>
      <c r="L37" s="27"/>
      <c r="M37" s="61">
        <v>83000000</v>
      </c>
    </row>
    <row r="38" spans="1:13" ht="11.25" customHeight="1" x14ac:dyDescent="0.2">
      <c r="A38" s="37" t="s">
        <v>43</v>
      </c>
      <c r="B38" s="15"/>
      <c r="C38" s="27">
        <v>3</v>
      </c>
      <c r="D38" s="27"/>
      <c r="E38" s="27">
        <v>2</v>
      </c>
      <c r="F38" s="27"/>
      <c r="G38" s="83">
        <v>4490</v>
      </c>
      <c r="H38" s="61"/>
      <c r="I38" s="27">
        <v>122</v>
      </c>
      <c r="J38" s="27"/>
      <c r="K38" s="27">
        <v>98</v>
      </c>
      <c r="L38" s="27"/>
      <c r="M38" s="61">
        <v>179000</v>
      </c>
    </row>
    <row r="39" spans="1:13" ht="11.25" customHeight="1" x14ac:dyDescent="0.2">
      <c r="A39" s="37" t="s">
        <v>44</v>
      </c>
      <c r="B39" s="15"/>
      <c r="C39" s="73" t="s">
        <v>126</v>
      </c>
      <c r="D39" s="73"/>
      <c r="E39" s="73" t="s">
        <v>126</v>
      </c>
      <c r="F39" s="73"/>
      <c r="G39" s="74" t="s">
        <v>126</v>
      </c>
      <c r="H39" s="61"/>
      <c r="I39" s="27">
        <v>3090</v>
      </c>
      <c r="J39" s="27"/>
      <c r="K39" s="27">
        <v>2390</v>
      </c>
      <c r="L39" s="27"/>
      <c r="M39" s="61">
        <v>3870000</v>
      </c>
    </row>
    <row r="40" spans="1:13" ht="11.25" customHeight="1" x14ac:dyDescent="0.2">
      <c r="A40" s="37" t="s">
        <v>129</v>
      </c>
      <c r="B40" s="15"/>
      <c r="C40" s="73" t="s">
        <v>126</v>
      </c>
      <c r="D40" s="73"/>
      <c r="E40" s="73" t="s">
        <v>126</v>
      </c>
      <c r="F40" s="73"/>
      <c r="G40" s="74" t="s">
        <v>126</v>
      </c>
      <c r="H40" s="61"/>
      <c r="I40" s="61">
        <v>28100</v>
      </c>
      <c r="J40" s="61"/>
      <c r="K40" s="61">
        <v>21400</v>
      </c>
      <c r="L40" s="61"/>
      <c r="M40" s="61">
        <v>27500000</v>
      </c>
    </row>
    <row r="41" spans="1:13" ht="11.25" customHeight="1" x14ac:dyDescent="0.2">
      <c r="A41" s="37" t="s">
        <v>101</v>
      </c>
      <c r="B41" s="15"/>
      <c r="C41" s="61">
        <v>4</v>
      </c>
      <c r="D41" s="61"/>
      <c r="E41" s="61">
        <v>3</v>
      </c>
      <c r="F41" s="61"/>
      <c r="G41" s="61">
        <v>6700</v>
      </c>
      <c r="H41" s="61"/>
      <c r="I41" s="61">
        <v>399</v>
      </c>
      <c r="J41" s="61"/>
      <c r="K41" s="61">
        <v>254</v>
      </c>
      <c r="L41" s="61"/>
      <c r="M41" s="61">
        <v>641000</v>
      </c>
    </row>
    <row r="42" spans="1:13" ht="11.25" customHeight="1" x14ac:dyDescent="0.2">
      <c r="A42" s="37" t="s">
        <v>45</v>
      </c>
      <c r="B42" s="20"/>
      <c r="C42" s="61">
        <v>3280</v>
      </c>
      <c r="D42" s="61"/>
      <c r="E42" s="61">
        <v>2380</v>
      </c>
      <c r="F42" s="61"/>
      <c r="G42" s="55">
        <v>3670000</v>
      </c>
      <c r="H42" s="55"/>
      <c r="I42" s="61">
        <v>46600</v>
      </c>
      <c r="J42" s="61"/>
      <c r="K42" s="61">
        <v>35200</v>
      </c>
      <c r="L42" s="61"/>
      <c r="M42" s="55">
        <v>60900000</v>
      </c>
    </row>
    <row r="43" spans="1:13" ht="11.25" customHeight="1" x14ac:dyDescent="0.2">
      <c r="A43" s="37" t="s">
        <v>46</v>
      </c>
      <c r="B43" s="20"/>
      <c r="C43" s="73" t="s">
        <v>126</v>
      </c>
      <c r="D43" s="73"/>
      <c r="E43" s="73" t="s">
        <v>126</v>
      </c>
      <c r="F43" s="73"/>
      <c r="G43" s="74" t="s">
        <v>126</v>
      </c>
      <c r="H43" s="55"/>
      <c r="I43" s="61">
        <v>18700</v>
      </c>
      <c r="J43" s="61"/>
      <c r="K43" s="61">
        <v>14200</v>
      </c>
      <c r="L43" s="61"/>
      <c r="M43" s="55">
        <v>22800000</v>
      </c>
    </row>
    <row r="44" spans="1:13" ht="11.25" customHeight="1" x14ac:dyDescent="0.2">
      <c r="A44" s="37" t="s">
        <v>53</v>
      </c>
      <c r="B44" s="20"/>
      <c r="C44" s="73" t="s">
        <v>126</v>
      </c>
      <c r="D44" s="73"/>
      <c r="E44" s="73" t="s">
        <v>126</v>
      </c>
      <c r="F44" s="73"/>
      <c r="G44" s="74" t="s">
        <v>126</v>
      </c>
      <c r="H44" s="55"/>
      <c r="I44" s="61">
        <v>6580</v>
      </c>
      <c r="J44" s="61"/>
      <c r="K44" s="61">
        <v>5020</v>
      </c>
      <c r="L44" s="61"/>
      <c r="M44" s="55">
        <v>6540000</v>
      </c>
    </row>
    <row r="45" spans="1:13" ht="11.25" customHeight="1" x14ac:dyDescent="0.2">
      <c r="A45" s="90" t="s">
        <v>26</v>
      </c>
      <c r="B45" s="20"/>
      <c r="C45" s="66">
        <v>9960</v>
      </c>
      <c r="D45" s="66"/>
      <c r="E45" s="66">
        <v>7450</v>
      </c>
      <c r="F45" s="66"/>
      <c r="G45" s="66">
        <v>12100000</v>
      </c>
      <c r="H45" s="66"/>
      <c r="I45" s="66">
        <v>264000</v>
      </c>
      <c r="J45" s="66"/>
      <c r="K45" s="66">
        <v>198000</v>
      </c>
      <c r="L45" s="66"/>
      <c r="M45" s="66">
        <v>324000000</v>
      </c>
    </row>
    <row r="46" spans="1:13" ht="11.25" customHeight="1" x14ac:dyDescent="0.2">
      <c r="A46" s="36" t="s">
        <v>54</v>
      </c>
      <c r="B46" s="91"/>
      <c r="C46" s="92">
        <v>20800</v>
      </c>
      <c r="D46" s="92"/>
      <c r="E46" s="92">
        <v>16400</v>
      </c>
      <c r="F46" s="92"/>
      <c r="G46" s="92">
        <v>31500000</v>
      </c>
      <c r="H46" s="118"/>
      <c r="I46" s="92">
        <v>428000</v>
      </c>
      <c r="J46" s="92"/>
      <c r="K46" s="92">
        <v>331000</v>
      </c>
      <c r="L46" s="92"/>
      <c r="M46" s="92">
        <v>602000000</v>
      </c>
    </row>
    <row r="47" spans="1:13" ht="11.25" customHeight="1" x14ac:dyDescent="0.2">
      <c r="A47" s="306" t="s">
        <v>127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</row>
    <row r="48" spans="1:13" ht="11.25" customHeight="1" x14ac:dyDescent="0.2">
      <c r="A48" s="305" t="s">
        <v>55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</row>
    <row r="49" spans="1:13" ht="11.25" customHeight="1" x14ac:dyDescent="0.2">
      <c r="A49" s="305" t="s">
        <v>115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</row>
    <row r="50" spans="1:13" ht="22.5" customHeight="1" x14ac:dyDescent="0.2">
      <c r="A50" s="304" t="s">
        <v>117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</row>
    <row r="51" spans="1:13" ht="11.25" customHeight="1" x14ac:dyDescent="0.2">
      <c r="A51" s="305"/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</row>
    <row r="52" spans="1:13" ht="11.25" customHeight="1" x14ac:dyDescent="0.2">
      <c r="A52" s="300" t="s">
        <v>29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</row>
  </sheetData>
  <mergeCells count="12">
    <mergeCell ref="A47:M47"/>
    <mergeCell ref="I6:M6"/>
    <mergeCell ref="A1:M1"/>
    <mergeCell ref="A2:M2"/>
    <mergeCell ref="A3:M3"/>
    <mergeCell ref="A4:M4"/>
    <mergeCell ref="A5:M5"/>
    <mergeCell ref="A48:M48"/>
    <mergeCell ref="A50:M50"/>
    <mergeCell ref="A51:M51"/>
    <mergeCell ref="A52:M52"/>
    <mergeCell ref="A49:M49"/>
  </mergeCells>
  <printOptions horizontalCentered="1"/>
  <pageMargins left="0.5" right="0.5" top="0.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zoomScaleNormal="100" workbookViewId="0">
      <selection sqref="A1:M1"/>
    </sheetView>
  </sheetViews>
  <sheetFormatPr defaultRowHeight="11.25" customHeight="1" x14ac:dyDescent="0.2"/>
  <cols>
    <col min="1" max="1" width="52.83203125" style="11" customWidth="1"/>
    <col min="2" max="2" width="1.83203125" style="11" customWidth="1"/>
    <col min="3" max="3" width="13" style="11" customWidth="1"/>
    <col min="4" max="4" width="1.83203125" style="11" customWidth="1"/>
    <col min="5" max="5" width="11.1640625" style="11" customWidth="1"/>
    <col min="6" max="6" width="1.83203125" style="11" customWidth="1"/>
    <col min="7" max="7" width="13.6640625" style="11" customWidth="1"/>
    <col min="8" max="8" width="1.83203125" customWidth="1"/>
    <col min="9" max="9" width="10.5" customWidth="1"/>
    <col min="10" max="10" width="1.83203125" customWidth="1"/>
    <col min="11" max="11" width="14" customWidth="1"/>
    <col min="12" max="12" width="1.83203125" customWidth="1"/>
    <col min="13" max="13" width="14" customWidth="1"/>
  </cols>
  <sheetData>
    <row r="1" spans="1:13" ht="11.25" customHeight="1" x14ac:dyDescent="0.2">
      <c r="A1" s="303" t="s">
        <v>56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 ht="11.25" customHeight="1" x14ac:dyDescent="0.2">
      <c r="A2" s="303" t="s">
        <v>109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11.25" customHeight="1" x14ac:dyDescent="0.2">
      <c r="A3" s="303" t="s">
        <v>174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ht="11.25" customHeight="1" x14ac:dyDescent="0.2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ht="11.25" customHeight="1" x14ac:dyDescent="0.2">
      <c r="A5" s="303" t="s">
        <v>31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</row>
    <row r="6" spans="1:13" ht="11.25" customHeight="1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</row>
    <row r="7" spans="1:13" ht="11.25" customHeight="1" x14ac:dyDescent="0.2">
      <c r="A7" s="49"/>
      <c r="B7" s="114"/>
      <c r="C7" s="114"/>
      <c r="D7" s="114"/>
      <c r="E7" s="114"/>
      <c r="F7" s="114"/>
      <c r="G7" s="114"/>
      <c r="H7" s="115"/>
      <c r="I7" s="302" t="s">
        <v>172</v>
      </c>
      <c r="J7" s="302"/>
      <c r="K7" s="302"/>
      <c r="L7" s="302"/>
      <c r="M7" s="302"/>
    </row>
    <row r="8" spans="1:13" ht="11.25" customHeight="1" x14ac:dyDescent="0.2">
      <c r="A8" s="35"/>
      <c r="B8" s="15"/>
      <c r="C8" s="119" t="s">
        <v>32</v>
      </c>
      <c r="D8" s="119"/>
      <c r="E8" s="119" t="s">
        <v>33</v>
      </c>
      <c r="F8" s="119"/>
      <c r="G8" s="119" t="s">
        <v>34</v>
      </c>
      <c r="I8" s="119" t="s">
        <v>32</v>
      </c>
      <c r="J8" s="119"/>
      <c r="K8" s="119" t="s">
        <v>33</v>
      </c>
      <c r="L8" s="119"/>
      <c r="M8" s="119" t="s">
        <v>34</v>
      </c>
    </row>
    <row r="9" spans="1:13" ht="11.25" customHeight="1" x14ac:dyDescent="0.2">
      <c r="A9" s="95" t="s">
        <v>35</v>
      </c>
      <c r="B9" s="96"/>
      <c r="C9" s="95" t="s">
        <v>36</v>
      </c>
      <c r="D9" s="95"/>
      <c r="E9" s="95" t="s">
        <v>37</v>
      </c>
      <c r="F9" s="95"/>
      <c r="G9" s="95" t="s">
        <v>114</v>
      </c>
      <c r="I9" s="95" t="s">
        <v>36</v>
      </c>
      <c r="J9" s="95"/>
      <c r="K9" s="95" t="s">
        <v>37</v>
      </c>
      <c r="L9" s="95"/>
      <c r="M9" s="95" t="s">
        <v>114</v>
      </c>
    </row>
    <row r="10" spans="1:13" ht="11.25" customHeight="1" x14ac:dyDescent="0.2">
      <c r="A10" s="93" t="s">
        <v>137</v>
      </c>
      <c r="B10" s="15"/>
      <c r="C10" s="119"/>
      <c r="D10" s="119"/>
      <c r="E10" s="119"/>
      <c r="F10" s="119"/>
      <c r="G10" s="119"/>
      <c r="I10" s="119"/>
      <c r="J10" s="119"/>
      <c r="K10" s="119"/>
      <c r="L10" s="119"/>
      <c r="M10" s="119"/>
    </row>
    <row r="11" spans="1:13" ht="11.25" customHeight="1" x14ac:dyDescent="0.2">
      <c r="A11" s="41" t="s">
        <v>39</v>
      </c>
      <c r="B11" s="15"/>
      <c r="C11" s="73" t="s">
        <v>126</v>
      </c>
      <c r="D11" s="73"/>
      <c r="E11" s="73" t="s">
        <v>126</v>
      </c>
      <c r="F11" s="73"/>
      <c r="G11" s="73" t="s">
        <v>126</v>
      </c>
      <c r="I11" s="27">
        <v>6570</v>
      </c>
      <c r="J11" s="27"/>
      <c r="K11" s="27">
        <v>2630</v>
      </c>
      <c r="L11" s="27"/>
      <c r="M11" s="59">
        <v>1620000</v>
      </c>
    </row>
    <row r="12" spans="1:13" ht="11.25" customHeight="1" x14ac:dyDescent="0.2">
      <c r="A12" s="41" t="s">
        <v>148</v>
      </c>
      <c r="B12" s="15"/>
      <c r="C12" s="73" t="s">
        <v>126</v>
      </c>
      <c r="D12" s="73"/>
      <c r="E12" s="73" t="s">
        <v>126</v>
      </c>
      <c r="F12" s="73"/>
      <c r="G12" s="73" t="s">
        <v>126</v>
      </c>
      <c r="I12" s="27">
        <v>27</v>
      </c>
      <c r="J12" s="27"/>
      <c r="K12" s="27">
        <v>12</v>
      </c>
      <c r="L12" s="27"/>
      <c r="M12" s="27">
        <v>11000</v>
      </c>
    </row>
    <row r="13" spans="1:13" ht="11.25" customHeight="1" x14ac:dyDescent="0.2">
      <c r="A13" s="41" t="s">
        <v>57</v>
      </c>
      <c r="B13" s="15"/>
      <c r="C13" s="73" t="s">
        <v>126</v>
      </c>
      <c r="D13" s="73"/>
      <c r="E13" s="73" t="s">
        <v>126</v>
      </c>
      <c r="F13" s="73"/>
      <c r="G13" s="73" t="s">
        <v>126</v>
      </c>
      <c r="I13" s="64">
        <v>9610</v>
      </c>
      <c r="J13" s="52"/>
      <c r="K13" s="64">
        <v>4130</v>
      </c>
      <c r="L13" s="52"/>
      <c r="M13" s="64">
        <v>1910000</v>
      </c>
    </row>
    <row r="14" spans="1:13" ht="11.25" customHeight="1" x14ac:dyDescent="0.2">
      <c r="A14" s="41" t="s">
        <v>43</v>
      </c>
      <c r="B14" s="15"/>
      <c r="C14" s="73" t="s">
        <v>126</v>
      </c>
      <c r="D14" s="73"/>
      <c r="E14" s="73" t="s">
        <v>126</v>
      </c>
      <c r="F14" s="73"/>
      <c r="G14" s="73" t="s">
        <v>126</v>
      </c>
      <c r="I14" s="27">
        <v>15500</v>
      </c>
      <c r="J14" s="27"/>
      <c r="K14" s="27">
        <v>5450</v>
      </c>
      <c r="L14" s="52"/>
      <c r="M14" s="27">
        <v>3560000</v>
      </c>
    </row>
    <row r="15" spans="1:13" ht="11.25" customHeight="1" x14ac:dyDescent="0.2">
      <c r="A15" s="41" t="s">
        <v>45</v>
      </c>
      <c r="B15" s="15"/>
      <c r="C15" s="27">
        <v>54</v>
      </c>
      <c r="D15" s="27"/>
      <c r="E15" s="27">
        <v>22</v>
      </c>
      <c r="F15" s="27"/>
      <c r="G15" s="59">
        <v>12900</v>
      </c>
      <c r="I15" s="27">
        <v>108000</v>
      </c>
      <c r="J15" s="27"/>
      <c r="K15" s="27">
        <v>36500</v>
      </c>
      <c r="L15" s="27"/>
      <c r="M15" s="27">
        <v>20000000</v>
      </c>
    </row>
    <row r="16" spans="1:13" ht="11.25" customHeight="1" x14ac:dyDescent="0.2">
      <c r="A16" s="41" t="s">
        <v>140</v>
      </c>
      <c r="B16" s="15"/>
      <c r="C16" s="73" t="s">
        <v>126</v>
      </c>
      <c r="D16" s="73"/>
      <c r="E16" s="73" t="s">
        <v>126</v>
      </c>
      <c r="F16" s="73"/>
      <c r="G16" s="73" t="s">
        <v>126</v>
      </c>
      <c r="I16" s="64">
        <v>57</v>
      </c>
      <c r="J16" s="52"/>
      <c r="K16" s="157">
        <v>26</v>
      </c>
      <c r="L16" s="52"/>
      <c r="M16" s="64">
        <v>27700</v>
      </c>
    </row>
    <row r="17" spans="1:13" ht="11.25" customHeight="1" x14ac:dyDescent="0.2">
      <c r="A17" s="40" t="s">
        <v>26</v>
      </c>
      <c r="B17" s="15"/>
      <c r="C17" s="66">
        <v>54</v>
      </c>
      <c r="D17" s="66"/>
      <c r="E17" s="66">
        <v>22</v>
      </c>
      <c r="F17" s="66"/>
      <c r="G17" s="66">
        <v>12900</v>
      </c>
      <c r="H17" s="120"/>
      <c r="I17" s="66">
        <v>139000</v>
      </c>
      <c r="J17" s="66"/>
      <c r="K17" s="66">
        <v>48800</v>
      </c>
      <c r="L17" s="66"/>
      <c r="M17" s="66">
        <v>27100000</v>
      </c>
    </row>
    <row r="18" spans="1:13" ht="11.25" customHeight="1" x14ac:dyDescent="0.2">
      <c r="A18" s="123" t="s">
        <v>58</v>
      </c>
      <c r="B18" s="15"/>
      <c r="C18" s="73"/>
      <c r="D18" s="73"/>
      <c r="E18" s="73"/>
      <c r="F18" s="73"/>
      <c r="G18" s="73"/>
      <c r="I18" s="73"/>
      <c r="J18" s="73"/>
      <c r="K18" s="73"/>
      <c r="L18" s="73"/>
      <c r="M18" s="73"/>
    </row>
    <row r="19" spans="1:13" ht="11.25" customHeight="1" x14ac:dyDescent="0.2">
      <c r="A19" s="41" t="s">
        <v>38</v>
      </c>
      <c r="B19" s="15"/>
      <c r="C19" s="73" t="s">
        <v>126</v>
      </c>
      <c r="D19" s="73"/>
      <c r="E19" s="73" t="s">
        <v>126</v>
      </c>
      <c r="F19" s="73"/>
      <c r="G19" s="73" t="s">
        <v>126</v>
      </c>
      <c r="I19" s="27">
        <v>13500</v>
      </c>
      <c r="J19" s="27"/>
      <c r="K19" s="27">
        <v>6430</v>
      </c>
      <c r="L19" s="27"/>
      <c r="M19" s="27">
        <v>5220000</v>
      </c>
    </row>
    <row r="20" spans="1:13" ht="11.25" customHeight="1" x14ac:dyDescent="0.2">
      <c r="A20" s="41" t="s">
        <v>39</v>
      </c>
      <c r="B20" s="15"/>
      <c r="C20" s="73" t="s">
        <v>126</v>
      </c>
      <c r="D20" s="73"/>
      <c r="E20" s="73" t="s">
        <v>126</v>
      </c>
      <c r="F20" s="73"/>
      <c r="G20" s="73" t="s">
        <v>126</v>
      </c>
      <c r="I20" s="27">
        <v>2290</v>
      </c>
      <c r="J20" s="27"/>
      <c r="K20" s="27">
        <v>1260</v>
      </c>
      <c r="L20" s="27"/>
      <c r="M20" s="27">
        <v>919000</v>
      </c>
    </row>
    <row r="21" spans="1:13" ht="11.25" customHeight="1" x14ac:dyDescent="0.2">
      <c r="A21" s="41" t="s">
        <v>40</v>
      </c>
      <c r="B21" s="15"/>
      <c r="C21" s="73" t="s">
        <v>126</v>
      </c>
      <c r="D21" s="73"/>
      <c r="E21" s="73" t="s">
        <v>126</v>
      </c>
      <c r="F21" s="73"/>
      <c r="G21" s="73" t="s">
        <v>126</v>
      </c>
      <c r="I21" s="27">
        <v>2</v>
      </c>
      <c r="J21" s="27"/>
      <c r="K21" s="27">
        <v>2</v>
      </c>
      <c r="L21" s="27"/>
      <c r="M21" s="27">
        <v>4400</v>
      </c>
    </row>
    <row r="22" spans="1:13" ht="11.25" customHeight="1" x14ac:dyDescent="0.2">
      <c r="A22" s="41" t="s">
        <v>57</v>
      </c>
      <c r="B22" s="15"/>
      <c r="C22" s="73" t="s">
        <v>126</v>
      </c>
      <c r="D22" s="73"/>
      <c r="E22" s="73" t="s">
        <v>126</v>
      </c>
      <c r="F22" s="73"/>
      <c r="G22" s="73" t="s">
        <v>126</v>
      </c>
      <c r="I22" s="27">
        <v>266000</v>
      </c>
      <c r="J22" s="27"/>
      <c r="K22" s="27">
        <v>137000</v>
      </c>
      <c r="L22" s="27"/>
      <c r="M22" s="27">
        <v>83400000</v>
      </c>
    </row>
    <row r="23" spans="1:13" ht="11.25" customHeight="1" x14ac:dyDescent="0.2">
      <c r="A23" s="41" t="s">
        <v>43</v>
      </c>
      <c r="B23" s="15"/>
      <c r="C23" s="27">
        <v>6610</v>
      </c>
      <c r="D23" s="27"/>
      <c r="E23" s="27">
        <v>5950</v>
      </c>
      <c r="F23" s="27"/>
      <c r="G23" s="27">
        <v>1450000</v>
      </c>
      <c r="I23" s="27">
        <v>14200</v>
      </c>
      <c r="J23" s="27"/>
      <c r="K23" s="27">
        <v>9840</v>
      </c>
      <c r="L23" s="27"/>
      <c r="M23" s="27">
        <v>3930000</v>
      </c>
    </row>
    <row r="24" spans="1:13" ht="11.25" customHeight="1" x14ac:dyDescent="0.2">
      <c r="A24" s="41" t="s">
        <v>138</v>
      </c>
      <c r="B24" s="15"/>
      <c r="C24" s="73" t="s">
        <v>126</v>
      </c>
      <c r="D24" s="73"/>
      <c r="E24" s="73" t="s">
        <v>126</v>
      </c>
      <c r="F24" s="73"/>
      <c r="G24" s="73" t="s">
        <v>126</v>
      </c>
      <c r="I24" s="27">
        <v>116</v>
      </c>
      <c r="J24" s="27"/>
      <c r="K24" s="27">
        <v>66</v>
      </c>
      <c r="L24" s="27"/>
      <c r="M24" s="27">
        <v>153000</v>
      </c>
    </row>
    <row r="25" spans="1:13" ht="11.25" customHeight="1" x14ac:dyDescent="0.2">
      <c r="A25" s="41" t="s">
        <v>45</v>
      </c>
      <c r="B25" s="15"/>
      <c r="C25" s="27">
        <v>435</v>
      </c>
      <c r="D25" s="27"/>
      <c r="E25" s="27">
        <v>211</v>
      </c>
      <c r="F25" s="27"/>
      <c r="G25" s="27">
        <v>184000</v>
      </c>
      <c r="I25" s="64">
        <v>3430</v>
      </c>
      <c r="J25" s="52"/>
      <c r="K25" s="64">
        <v>1670</v>
      </c>
      <c r="L25" s="52"/>
      <c r="M25" s="64">
        <v>1460000</v>
      </c>
    </row>
    <row r="26" spans="1:13" ht="11.25" customHeight="1" x14ac:dyDescent="0.2">
      <c r="A26" s="41" t="s">
        <v>140</v>
      </c>
      <c r="B26" s="15"/>
      <c r="C26" s="73" t="s">
        <v>126</v>
      </c>
      <c r="D26" s="73"/>
      <c r="E26" s="73" t="s">
        <v>126</v>
      </c>
      <c r="F26" s="73"/>
      <c r="G26" s="73" t="s">
        <v>126</v>
      </c>
      <c r="I26" s="64">
        <v>361</v>
      </c>
      <c r="J26" s="52"/>
      <c r="K26" s="64">
        <v>263</v>
      </c>
      <c r="L26" s="52"/>
      <c r="M26" s="64">
        <v>175000</v>
      </c>
    </row>
    <row r="27" spans="1:13" ht="11.25" customHeight="1" x14ac:dyDescent="0.2">
      <c r="A27" s="40" t="s">
        <v>26</v>
      </c>
      <c r="B27" s="15"/>
      <c r="C27" s="66">
        <v>7040</v>
      </c>
      <c r="D27" s="66"/>
      <c r="E27" s="66">
        <v>6160</v>
      </c>
      <c r="F27" s="66"/>
      <c r="G27" s="66">
        <v>1640000</v>
      </c>
      <c r="H27" s="124"/>
      <c r="I27" s="128">
        <v>300000</v>
      </c>
      <c r="J27" s="128"/>
      <c r="K27" s="152">
        <v>156000</v>
      </c>
      <c r="L27" s="128"/>
      <c r="M27" s="128">
        <v>95300000</v>
      </c>
    </row>
    <row r="28" spans="1:13" ht="11.25" customHeight="1" x14ac:dyDescent="0.2">
      <c r="A28" s="36" t="s">
        <v>54</v>
      </c>
      <c r="B28" s="96"/>
      <c r="C28" s="97">
        <v>7100</v>
      </c>
      <c r="D28" s="97"/>
      <c r="E28" s="97">
        <v>6180</v>
      </c>
      <c r="F28" s="97"/>
      <c r="G28" s="97">
        <v>1650000</v>
      </c>
      <c r="H28" s="121"/>
      <c r="I28" s="129">
        <v>440000</v>
      </c>
      <c r="J28" s="129"/>
      <c r="K28" s="153">
        <v>205000</v>
      </c>
      <c r="L28" s="129"/>
      <c r="M28" s="97">
        <v>122000000</v>
      </c>
    </row>
    <row r="29" spans="1:13" ht="11.25" customHeight="1" x14ac:dyDescent="0.2">
      <c r="A29" s="306" t="s">
        <v>127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</row>
    <row r="30" spans="1:13" ht="11.25" customHeight="1" x14ac:dyDescent="0.2">
      <c r="A30" s="310" t="s">
        <v>61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</row>
    <row r="31" spans="1:13" ht="11.25" customHeight="1" x14ac:dyDescent="0.2">
      <c r="A31" s="305" t="s">
        <v>115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</row>
    <row r="32" spans="1:13" ht="22.5" customHeight="1" x14ac:dyDescent="0.2">
      <c r="A32" s="304" t="s">
        <v>116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</row>
    <row r="33" spans="1:13" ht="11.25" customHeight="1" x14ac:dyDescent="0.2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</row>
    <row r="34" spans="1:13" ht="11.25" customHeight="1" x14ac:dyDescent="0.2">
      <c r="A34" s="300" t="s">
        <v>29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</row>
    <row r="40" spans="1:13" ht="11.25" customHeight="1" x14ac:dyDescent="0.2">
      <c r="A40" s="22"/>
      <c r="B40" s="15"/>
      <c r="C40" s="17"/>
      <c r="D40" s="17"/>
      <c r="E40" s="17"/>
      <c r="F40" s="17"/>
      <c r="G40" s="18"/>
    </row>
  </sheetData>
  <mergeCells count="13">
    <mergeCell ref="A6:M6"/>
    <mergeCell ref="A30:M30"/>
    <mergeCell ref="A1:M1"/>
    <mergeCell ref="A2:M2"/>
    <mergeCell ref="A3:M3"/>
    <mergeCell ref="A4:M4"/>
    <mergeCell ref="A5:M5"/>
    <mergeCell ref="A29:M29"/>
    <mergeCell ref="A32:M32"/>
    <mergeCell ref="A33:M33"/>
    <mergeCell ref="A34:M34"/>
    <mergeCell ref="I7:M7"/>
    <mergeCell ref="A31:M31"/>
  </mergeCells>
  <printOptions horizontalCentered="1"/>
  <pageMargins left="0.5" right="0.5" top="0.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Normal="100" workbookViewId="0">
      <selection sqref="A1:I1"/>
    </sheetView>
  </sheetViews>
  <sheetFormatPr defaultRowHeight="11.25" customHeight="1" x14ac:dyDescent="0.2"/>
  <cols>
    <col min="1" max="1" width="16.33203125" style="11" customWidth="1"/>
    <col min="2" max="2" width="1.83203125" style="11" customWidth="1"/>
    <col min="3" max="3" width="12.83203125" style="11" customWidth="1"/>
    <col min="4" max="4" width="1.83203125" style="11" customWidth="1"/>
    <col min="5" max="5" width="18.83203125" style="11" customWidth="1"/>
    <col min="6" max="6" width="1.83203125" style="11" customWidth="1"/>
    <col min="7" max="7" width="12.83203125" customWidth="1"/>
    <col min="8" max="8" width="1.83203125" customWidth="1"/>
    <col min="9" max="9" width="18.83203125" customWidth="1"/>
  </cols>
  <sheetData>
    <row r="1" spans="1:10" ht="11.25" customHeight="1" x14ac:dyDescent="0.2">
      <c r="A1" s="303" t="s">
        <v>62</v>
      </c>
      <c r="B1" s="303"/>
      <c r="C1" s="303"/>
      <c r="D1" s="303"/>
      <c r="E1" s="303"/>
      <c r="F1" s="303"/>
      <c r="G1" s="303"/>
      <c r="H1" s="303"/>
      <c r="I1" s="303"/>
    </row>
    <row r="2" spans="1:10" ht="11.25" customHeight="1" x14ac:dyDescent="0.2">
      <c r="A2" s="303" t="s">
        <v>106</v>
      </c>
      <c r="B2" s="303"/>
      <c r="C2" s="303"/>
      <c r="D2" s="303"/>
      <c r="E2" s="303"/>
      <c r="F2" s="303"/>
      <c r="G2" s="303"/>
      <c r="H2" s="303"/>
      <c r="I2" s="303"/>
    </row>
    <row r="3" spans="1:10" ht="11.25" customHeight="1" x14ac:dyDescent="0.2">
      <c r="A3" s="303" t="s">
        <v>174</v>
      </c>
      <c r="B3" s="303"/>
      <c r="C3" s="303"/>
      <c r="D3" s="303"/>
      <c r="E3" s="303"/>
      <c r="F3" s="303"/>
      <c r="G3" s="303"/>
      <c r="H3" s="303"/>
      <c r="I3" s="303"/>
    </row>
    <row r="4" spans="1:10" ht="11.25" customHeight="1" x14ac:dyDescent="0.2">
      <c r="A4" s="303"/>
      <c r="B4" s="303"/>
      <c r="C4" s="303"/>
      <c r="D4" s="303"/>
      <c r="E4" s="303"/>
      <c r="F4" s="303"/>
      <c r="G4" s="303"/>
      <c r="H4" s="303"/>
      <c r="I4" s="303"/>
    </row>
    <row r="5" spans="1:10" ht="11.25" customHeight="1" x14ac:dyDescent="0.2">
      <c r="A5" s="303" t="s">
        <v>63</v>
      </c>
      <c r="B5" s="303"/>
      <c r="C5" s="303"/>
      <c r="D5" s="303"/>
      <c r="E5" s="303"/>
      <c r="F5" s="303"/>
      <c r="G5" s="303"/>
      <c r="H5" s="303"/>
      <c r="I5" s="303"/>
    </row>
    <row r="6" spans="1:10" ht="11.25" customHeight="1" x14ac:dyDescent="0.2">
      <c r="A6" s="309"/>
      <c r="B6" s="309"/>
      <c r="C6" s="309"/>
      <c r="D6" s="309"/>
      <c r="E6" s="309"/>
      <c r="F6" s="309"/>
      <c r="G6" s="309"/>
      <c r="H6" s="309"/>
      <c r="I6" s="309"/>
    </row>
    <row r="7" spans="1:10" ht="11.25" customHeight="1" x14ac:dyDescent="0.2">
      <c r="A7" s="107"/>
      <c r="B7" s="113"/>
      <c r="C7" s="113"/>
      <c r="D7" s="113"/>
      <c r="E7" s="113"/>
      <c r="F7" s="114"/>
      <c r="G7" s="301" t="s">
        <v>175</v>
      </c>
      <c r="H7" s="302"/>
      <c r="I7" s="302"/>
    </row>
    <row r="8" spans="1:10" ht="11.25" customHeight="1" x14ac:dyDescent="0.2">
      <c r="A8" s="35"/>
      <c r="B8" s="15"/>
      <c r="C8" s="85"/>
      <c r="D8" s="85"/>
      <c r="E8" s="107" t="s">
        <v>34</v>
      </c>
      <c r="F8" s="107"/>
      <c r="G8" s="107"/>
      <c r="H8" s="107"/>
      <c r="I8" s="107" t="s">
        <v>34</v>
      </c>
    </row>
    <row r="9" spans="1:10" ht="11.4" customHeight="1" x14ac:dyDescent="0.2">
      <c r="A9" s="106" t="s">
        <v>35</v>
      </c>
      <c r="B9" s="87"/>
      <c r="C9" s="106" t="s">
        <v>64</v>
      </c>
      <c r="D9" s="88"/>
      <c r="E9" s="106" t="s">
        <v>114</v>
      </c>
      <c r="F9" s="48"/>
      <c r="G9" s="106" t="s">
        <v>64</v>
      </c>
      <c r="H9" s="106"/>
      <c r="I9" s="106" t="s">
        <v>114</v>
      </c>
    </row>
    <row r="10" spans="1:10" ht="11.4" customHeight="1" x14ac:dyDescent="0.2">
      <c r="A10" s="123" t="s">
        <v>128</v>
      </c>
      <c r="B10" s="19"/>
      <c r="C10" s="74" t="s">
        <v>126</v>
      </c>
      <c r="D10" s="131"/>
      <c r="E10" s="74" t="s">
        <v>126</v>
      </c>
      <c r="F10" s="107"/>
      <c r="G10" s="55">
        <v>59</v>
      </c>
      <c r="H10" s="55"/>
      <c r="I10" s="76">
        <v>158000</v>
      </c>
    </row>
    <row r="11" spans="1:10" ht="11.4" customHeight="1" x14ac:dyDescent="0.2">
      <c r="A11" s="123" t="s">
        <v>39</v>
      </c>
      <c r="B11" s="19"/>
      <c r="C11" s="74" t="s">
        <v>126</v>
      </c>
      <c r="D11" s="131"/>
      <c r="E11" s="74" t="s">
        <v>126</v>
      </c>
      <c r="F11" s="107"/>
      <c r="G11" s="55">
        <v>32</v>
      </c>
      <c r="H11" s="55"/>
      <c r="I11" s="55">
        <v>54100</v>
      </c>
    </row>
    <row r="12" spans="1:10" ht="11.25" customHeight="1" x14ac:dyDescent="0.2">
      <c r="A12" s="123" t="s">
        <v>40</v>
      </c>
      <c r="B12" s="19"/>
      <c r="C12" s="55">
        <v>1</v>
      </c>
      <c r="D12" s="55"/>
      <c r="E12" s="76">
        <v>5450</v>
      </c>
      <c r="F12" s="76"/>
      <c r="G12" s="55">
        <v>72</v>
      </c>
      <c r="H12" s="55"/>
      <c r="I12" s="55">
        <v>166000</v>
      </c>
    </row>
    <row r="13" spans="1:10" ht="11.25" customHeight="1" x14ac:dyDescent="0.2">
      <c r="A13" s="123" t="s">
        <v>130</v>
      </c>
      <c r="B13" s="19"/>
      <c r="C13" s="74" t="s">
        <v>126</v>
      </c>
      <c r="D13" s="131"/>
      <c r="E13" s="74" t="s">
        <v>126</v>
      </c>
      <c r="F13" s="76"/>
      <c r="G13" s="55">
        <v>14</v>
      </c>
      <c r="H13" s="55"/>
      <c r="I13" s="55">
        <v>23800</v>
      </c>
    </row>
    <row r="14" spans="1:10" ht="11.25" customHeight="1" x14ac:dyDescent="0.2">
      <c r="A14" s="123" t="s">
        <v>50</v>
      </c>
      <c r="B14" s="19"/>
      <c r="C14" s="55">
        <v>12</v>
      </c>
      <c r="D14" s="55"/>
      <c r="E14" s="55">
        <v>19700</v>
      </c>
      <c r="F14" s="76"/>
      <c r="G14" s="55">
        <v>48</v>
      </c>
      <c r="H14" s="55"/>
      <c r="I14" s="55">
        <v>82200</v>
      </c>
    </row>
    <row r="15" spans="1:10" ht="11.25" customHeight="1" x14ac:dyDescent="0.2">
      <c r="A15" s="123" t="s">
        <v>42</v>
      </c>
      <c r="B15" s="19"/>
      <c r="C15" s="55">
        <v>17</v>
      </c>
      <c r="D15" s="55"/>
      <c r="E15" s="55">
        <v>27000</v>
      </c>
      <c r="F15" s="76"/>
      <c r="G15" s="55">
        <v>23</v>
      </c>
      <c r="H15" s="55"/>
      <c r="I15" s="55">
        <v>42800</v>
      </c>
      <c r="J15" s="55"/>
    </row>
    <row r="16" spans="1:10" ht="11.25" customHeight="1" x14ac:dyDescent="0.2">
      <c r="A16" s="123" t="s">
        <v>59</v>
      </c>
      <c r="B16" s="20"/>
      <c r="C16" s="55">
        <v>217</v>
      </c>
      <c r="D16" s="55"/>
      <c r="E16" s="55">
        <v>498000</v>
      </c>
      <c r="F16" s="55"/>
      <c r="G16" s="52">
        <v>4990</v>
      </c>
      <c r="H16" s="52"/>
      <c r="I16" s="55">
        <v>11200000</v>
      </c>
    </row>
    <row r="17" spans="1:10" ht="11.25" customHeight="1" x14ac:dyDescent="0.2">
      <c r="A17" s="123" t="s">
        <v>43</v>
      </c>
      <c r="B17" s="20"/>
      <c r="C17" s="74" t="s">
        <v>126</v>
      </c>
      <c r="D17" s="131"/>
      <c r="E17" s="74" t="s">
        <v>126</v>
      </c>
      <c r="F17" s="55"/>
      <c r="G17" s="125" t="s">
        <v>97</v>
      </c>
      <c r="H17" s="55"/>
      <c r="I17" s="55">
        <v>2210</v>
      </c>
    </row>
    <row r="18" spans="1:10" ht="11.25" customHeight="1" x14ac:dyDescent="0.2">
      <c r="A18" s="123" t="s">
        <v>138</v>
      </c>
      <c r="B18" s="20"/>
      <c r="C18" s="74" t="s">
        <v>126</v>
      </c>
      <c r="D18" s="131"/>
      <c r="E18" s="74" t="s">
        <v>126</v>
      </c>
      <c r="F18" s="55"/>
      <c r="G18" s="55">
        <v>19</v>
      </c>
      <c r="H18" s="55"/>
      <c r="I18" s="55">
        <v>86600</v>
      </c>
    </row>
    <row r="19" spans="1:10" ht="11.25" customHeight="1" x14ac:dyDescent="0.2">
      <c r="A19" s="123" t="s">
        <v>46</v>
      </c>
      <c r="B19" s="20"/>
      <c r="C19" s="74" t="s">
        <v>126</v>
      </c>
      <c r="D19" s="131"/>
      <c r="E19" s="74" t="s">
        <v>126</v>
      </c>
      <c r="F19" s="55"/>
      <c r="G19" s="52">
        <v>60</v>
      </c>
      <c r="H19" s="52"/>
      <c r="I19" s="55">
        <v>102000</v>
      </c>
    </row>
    <row r="20" spans="1:10" ht="11.25" customHeight="1" x14ac:dyDescent="0.2">
      <c r="A20" s="123" t="s">
        <v>53</v>
      </c>
      <c r="B20" s="20"/>
      <c r="C20" s="74" t="s">
        <v>126</v>
      </c>
      <c r="D20" s="131"/>
      <c r="E20" s="74" t="s">
        <v>126</v>
      </c>
      <c r="F20" s="55"/>
      <c r="G20" s="52">
        <v>23</v>
      </c>
      <c r="H20" s="52"/>
      <c r="I20" s="55">
        <v>38700</v>
      </c>
    </row>
    <row r="21" spans="1:10" ht="11.25" customHeight="1" x14ac:dyDescent="0.2">
      <c r="A21" s="94" t="s">
        <v>26</v>
      </c>
      <c r="B21" s="91"/>
      <c r="C21" s="58">
        <v>247</v>
      </c>
      <c r="D21" s="58"/>
      <c r="E21" s="58">
        <v>550000</v>
      </c>
      <c r="F21" s="58"/>
      <c r="G21" s="127">
        <v>5340</v>
      </c>
      <c r="H21" s="127"/>
      <c r="I21" s="130">
        <v>11900000</v>
      </c>
    </row>
    <row r="22" spans="1:10" ht="11.25" customHeight="1" x14ac:dyDescent="0.2">
      <c r="A22" s="306" t="s">
        <v>127</v>
      </c>
      <c r="B22" s="306"/>
      <c r="C22" s="306"/>
      <c r="D22" s="306"/>
      <c r="E22" s="306"/>
      <c r="F22" s="306"/>
      <c r="G22" s="306"/>
      <c r="H22" s="306"/>
      <c r="I22" s="306"/>
      <c r="J22" s="122"/>
    </row>
    <row r="23" spans="1:10" ht="11.25" customHeight="1" x14ac:dyDescent="0.2">
      <c r="A23" s="305" t="s">
        <v>55</v>
      </c>
      <c r="B23" s="305"/>
      <c r="C23" s="305"/>
      <c r="D23" s="305"/>
      <c r="E23" s="305"/>
      <c r="F23" s="305"/>
      <c r="G23" s="305"/>
      <c r="H23" s="305"/>
      <c r="I23" s="305"/>
    </row>
    <row r="24" spans="1:10" ht="11.25" customHeight="1" x14ac:dyDescent="0.2">
      <c r="A24" s="305" t="s">
        <v>115</v>
      </c>
      <c r="B24" s="305"/>
      <c r="C24" s="305"/>
      <c r="D24" s="305"/>
      <c r="E24" s="305"/>
      <c r="F24" s="305"/>
      <c r="G24" s="305"/>
      <c r="H24" s="305"/>
      <c r="I24" s="305"/>
      <c r="J24" s="305"/>
    </row>
    <row r="25" spans="1:10" ht="22.5" customHeight="1" x14ac:dyDescent="0.2">
      <c r="A25" s="304" t="s">
        <v>116</v>
      </c>
      <c r="B25" s="298"/>
      <c r="C25" s="298"/>
      <c r="D25" s="298"/>
      <c r="E25" s="298"/>
      <c r="F25" s="298"/>
      <c r="G25" s="298"/>
      <c r="H25" s="298"/>
      <c r="I25" s="298"/>
    </row>
    <row r="26" spans="1:10" ht="11.7" customHeight="1" x14ac:dyDescent="0.2">
      <c r="A26" s="299" t="s">
        <v>98</v>
      </c>
      <c r="B26" s="299"/>
      <c r="C26" s="299"/>
      <c r="D26" s="299"/>
      <c r="E26" s="299"/>
      <c r="F26" s="299"/>
      <c r="G26" s="299"/>
      <c r="H26" s="299"/>
      <c r="I26" s="299"/>
    </row>
    <row r="27" spans="1:10" ht="11.25" customHeight="1" x14ac:dyDescent="0.2">
      <c r="A27" s="299"/>
      <c r="B27" s="299"/>
      <c r="C27" s="299"/>
      <c r="D27" s="299"/>
      <c r="E27" s="299"/>
      <c r="F27" s="299"/>
      <c r="G27" s="299"/>
      <c r="H27" s="299"/>
      <c r="I27" s="299"/>
    </row>
    <row r="28" spans="1:10" ht="11.25" customHeight="1" x14ac:dyDescent="0.2">
      <c r="A28" s="300" t="s">
        <v>29</v>
      </c>
      <c r="B28" s="300"/>
      <c r="C28" s="300"/>
      <c r="D28" s="300"/>
      <c r="E28" s="300"/>
      <c r="F28" s="300"/>
      <c r="G28" s="300"/>
      <c r="H28" s="300"/>
      <c r="I28" s="300"/>
    </row>
    <row r="29" spans="1:10" ht="11.25" customHeight="1" x14ac:dyDescent="0.2">
      <c r="A29" s="24"/>
      <c r="B29" s="24"/>
      <c r="C29" s="24"/>
      <c r="D29" s="24"/>
      <c r="E29" s="24"/>
      <c r="F29" s="24"/>
    </row>
  </sheetData>
  <mergeCells count="14">
    <mergeCell ref="A22:I22"/>
    <mergeCell ref="G7:I7"/>
    <mergeCell ref="A1:I1"/>
    <mergeCell ref="A2:I2"/>
    <mergeCell ref="A3:I3"/>
    <mergeCell ref="A4:I4"/>
    <mergeCell ref="A5:I5"/>
    <mergeCell ref="A6:I6"/>
    <mergeCell ref="A23:I23"/>
    <mergeCell ref="A25:I25"/>
    <mergeCell ref="A27:I27"/>
    <mergeCell ref="A28:I28"/>
    <mergeCell ref="A24:J24"/>
    <mergeCell ref="A26:I26"/>
  </mergeCells>
  <printOptions horizontalCentered="1"/>
  <pageMargins left="0.5" right="0.5" top="0.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zoomScaleNormal="100" workbookViewId="0">
      <selection sqref="A1:I1"/>
    </sheetView>
  </sheetViews>
  <sheetFormatPr defaultRowHeight="11.25" customHeight="1" x14ac:dyDescent="0.2"/>
  <cols>
    <col min="1" max="1" width="41" style="11" customWidth="1"/>
    <col min="2" max="2" width="1.83203125" style="11" customWidth="1"/>
    <col min="3" max="3" width="12.83203125" style="11" customWidth="1"/>
    <col min="4" max="4" width="1.83203125" style="11" customWidth="1"/>
    <col min="5" max="5" width="15.83203125" style="11" customWidth="1"/>
    <col min="6" max="6" width="1.83203125" customWidth="1"/>
    <col min="7" max="7" width="9.6640625" bestFit="1" customWidth="1"/>
    <col min="8" max="8" width="1.83203125" customWidth="1"/>
    <col min="9" max="9" width="15.1640625" customWidth="1"/>
  </cols>
  <sheetData>
    <row r="1" spans="1:9" ht="11.25" customHeight="1" x14ac:dyDescent="0.2">
      <c r="A1" s="303" t="s">
        <v>65</v>
      </c>
      <c r="B1" s="303"/>
      <c r="C1" s="303"/>
      <c r="D1" s="303"/>
      <c r="E1" s="303"/>
      <c r="F1" s="303"/>
      <c r="G1" s="303"/>
      <c r="H1" s="303"/>
      <c r="I1" s="303"/>
    </row>
    <row r="2" spans="1:9" ht="11.25" customHeight="1" x14ac:dyDescent="0.2">
      <c r="A2" s="303" t="s">
        <v>107</v>
      </c>
      <c r="B2" s="303"/>
      <c r="C2" s="303"/>
      <c r="D2" s="303"/>
      <c r="E2" s="303"/>
      <c r="F2" s="303"/>
      <c r="G2" s="303"/>
      <c r="H2" s="303"/>
      <c r="I2" s="303"/>
    </row>
    <row r="3" spans="1:9" ht="11.25" customHeight="1" x14ac:dyDescent="0.2">
      <c r="A3" s="303" t="s">
        <v>176</v>
      </c>
      <c r="B3" s="303"/>
      <c r="C3" s="303"/>
      <c r="D3" s="303"/>
      <c r="E3" s="303"/>
      <c r="F3" s="303"/>
      <c r="G3" s="303"/>
      <c r="H3" s="303"/>
      <c r="I3" s="303"/>
    </row>
    <row r="4" spans="1:9" ht="11.25" customHeight="1" x14ac:dyDescent="0.2">
      <c r="A4" s="303"/>
      <c r="B4" s="303"/>
      <c r="C4" s="303"/>
      <c r="D4" s="303"/>
      <c r="E4" s="303"/>
      <c r="F4" s="303"/>
      <c r="G4" s="303"/>
      <c r="H4" s="303"/>
      <c r="I4" s="303"/>
    </row>
    <row r="5" spans="1:9" ht="11.25" customHeight="1" x14ac:dyDescent="0.2">
      <c r="A5" s="303" t="s">
        <v>31</v>
      </c>
      <c r="B5" s="303"/>
      <c r="C5" s="303"/>
      <c r="D5" s="303"/>
      <c r="E5" s="303"/>
      <c r="F5" s="303"/>
      <c r="G5" s="303"/>
      <c r="H5" s="303"/>
      <c r="I5" s="303"/>
    </row>
    <row r="6" spans="1:9" ht="11.25" customHeight="1" x14ac:dyDescent="0.2">
      <c r="A6" s="308"/>
      <c r="B6" s="308"/>
      <c r="C6" s="308"/>
      <c r="D6" s="308"/>
      <c r="E6" s="308"/>
      <c r="F6" s="308"/>
      <c r="G6" s="308"/>
      <c r="H6" s="308"/>
      <c r="I6" s="308"/>
    </row>
    <row r="7" spans="1:9" ht="11.25" customHeight="1" x14ac:dyDescent="0.2">
      <c r="A7" s="107"/>
      <c r="B7" s="113"/>
      <c r="C7" s="113"/>
      <c r="D7" s="113"/>
      <c r="E7" s="114"/>
      <c r="F7" s="115"/>
      <c r="G7" s="302" t="s">
        <v>172</v>
      </c>
      <c r="H7" s="302"/>
      <c r="I7" s="302"/>
    </row>
    <row r="8" spans="1:9" ht="11.25" customHeight="1" x14ac:dyDescent="0.2">
      <c r="A8" s="12"/>
      <c r="B8" s="12"/>
      <c r="C8" s="135" t="s">
        <v>32</v>
      </c>
      <c r="D8" s="79"/>
      <c r="E8" s="135" t="s">
        <v>34</v>
      </c>
      <c r="G8" s="135" t="s">
        <v>32</v>
      </c>
      <c r="H8" s="111"/>
      <c r="I8" s="135" t="s">
        <v>34</v>
      </c>
    </row>
    <row r="9" spans="1:9" ht="11.25" customHeight="1" x14ac:dyDescent="0.2">
      <c r="A9" s="33" t="s">
        <v>35</v>
      </c>
      <c r="B9" s="14"/>
      <c r="C9" s="137" t="s">
        <v>36</v>
      </c>
      <c r="D9" s="80"/>
      <c r="E9" s="136" t="s">
        <v>114</v>
      </c>
      <c r="F9" s="116"/>
      <c r="G9" s="136" t="s">
        <v>36</v>
      </c>
      <c r="H9" s="112"/>
      <c r="I9" s="137" t="s">
        <v>114</v>
      </c>
    </row>
    <row r="10" spans="1:9" ht="11.25" customHeight="1" x14ac:dyDescent="0.2">
      <c r="A10" s="138" t="s">
        <v>66</v>
      </c>
      <c r="B10" s="15"/>
      <c r="C10" s="23"/>
      <c r="D10" s="23"/>
      <c r="E10" s="16"/>
      <c r="G10" s="23"/>
      <c r="H10" s="23"/>
      <c r="I10" s="16"/>
    </row>
    <row r="11" spans="1:9" ht="11.25" customHeight="1" x14ac:dyDescent="0.2">
      <c r="A11" s="38" t="s">
        <v>40</v>
      </c>
      <c r="B11" s="20"/>
      <c r="C11" s="53">
        <v>177</v>
      </c>
      <c r="D11" s="53"/>
      <c r="E11" s="59">
        <v>428000</v>
      </c>
      <c r="G11" s="53">
        <v>4210</v>
      </c>
      <c r="H11" s="53"/>
      <c r="I11" s="59">
        <v>7650000</v>
      </c>
    </row>
    <row r="12" spans="1:9" ht="11.25" customHeight="1" x14ac:dyDescent="0.2">
      <c r="A12" s="38" t="s">
        <v>57</v>
      </c>
      <c r="B12" s="20"/>
      <c r="C12" s="75" t="s">
        <v>126</v>
      </c>
      <c r="D12" s="75"/>
      <c r="E12" s="75" t="s">
        <v>126</v>
      </c>
      <c r="G12" s="53">
        <v>6</v>
      </c>
      <c r="H12" s="53"/>
      <c r="I12" s="61">
        <v>14700</v>
      </c>
    </row>
    <row r="13" spans="1:9" ht="11.25" customHeight="1" x14ac:dyDescent="0.2">
      <c r="A13" s="37" t="s">
        <v>149</v>
      </c>
      <c r="B13" s="20"/>
      <c r="C13" s="75" t="s">
        <v>126</v>
      </c>
      <c r="D13" s="75"/>
      <c r="E13" s="75" t="s">
        <v>126</v>
      </c>
      <c r="G13" s="53">
        <v>102</v>
      </c>
      <c r="H13" s="53"/>
      <c r="I13" s="61">
        <v>263000</v>
      </c>
    </row>
    <row r="14" spans="1:9" ht="11.25" customHeight="1" x14ac:dyDescent="0.2">
      <c r="A14" s="38" t="s">
        <v>59</v>
      </c>
      <c r="B14" s="20"/>
      <c r="C14" s="71" t="s">
        <v>97</v>
      </c>
      <c r="D14" s="61"/>
      <c r="E14" s="61">
        <v>272000</v>
      </c>
      <c r="F14" s="126"/>
      <c r="G14" s="61">
        <v>154</v>
      </c>
      <c r="H14" s="61"/>
      <c r="I14" s="61">
        <v>2930000</v>
      </c>
    </row>
    <row r="15" spans="1:9" ht="11.25" customHeight="1" x14ac:dyDescent="0.2">
      <c r="A15" s="38" t="s">
        <v>160</v>
      </c>
      <c r="B15" s="20"/>
      <c r="C15" s="75" t="s">
        <v>126</v>
      </c>
      <c r="D15" s="75"/>
      <c r="E15" s="75" t="s">
        <v>126</v>
      </c>
      <c r="G15" s="53">
        <v>10</v>
      </c>
      <c r="H15" s="53"/>
      <c r="I15" s="61">
        <v>27500</v>
      </c>
    </row>
    <row r="16" spans="1:9" ht="11.25" customHeight="1" x14ac:dyDescent="0.2">
      <c r="A16" s="38" t="s">
        <v>43</v>
      </c>
      <c r="B16" s="20"/>
      <c r="C16" s="75" t="s">
        <v>126</v>
      </c>
      <c r="D16" s="75"/>
      <c r="E16" s="75" t="s">
        <v>126</v>
      </c>
      <c r="F16" s="126"/>
      <c r="G16" s="61">
        <v>20</v>
      </c>
      <c r="H16" s="61"/>
      <c r="I16" s="61">
        <v>69900</v>
      </c>
    </row>
    <row r="17" spans="1:9" ht="11.25" customHeight="1" x14ac:dyDescent="0.2">
      <c r="A17" s="37" t="s">
        <v>60</v>
      </c>
      <c r="B17" s="20"/>
      <c r="C17" s="75" t="s">
        <v>126</v>
      </c>
      <c r="D17" s="75"/>
      <c r="E17" s="75" t="s">
        <v>126</v>
      </c>
      <c r="F17" s="126"/>
      <c r="G17" s="53">
        <v>1</v>
      </c>
      <c r="H17" s="53"/>
      <c r="I17" s="53">
        <v>2900</v>
      </c>
    </row>
    <row r="18" spans="1:9" ht="11.25" customHeight="1" x14ac:dyDescent="0.2">
      <c r="A18" s="38" t="s">
        <v>45</v>
      </c>
      <c r="B18" s="20"/>
      <c r="C18" s="53">
        <v>119</v>
      </c>
      <c r="D18" s="53"/>
      <c r="E18" s="53">
        <v>400000</v>
      </c>
      <c r="F18" s="126"/>
      <c r="G18" s="53">
        <v>3900</v>
      </c>
      <c r="H18" s="53"/>
      <c r="I18" s="53">
        <v>9740000</v>
      </c>
    </row>
    <row r="19" spans="1:9" ht="11.25" customHeight="1" x14ac:dyDescent="0.2">
      <c r="A19" s="38" t="s">
        <v>136</v>
      </c>
      <c r="B19" s="20"/>
      <c r="C19" s="75" t="s">
        <v>126</v>
      </c>
      <c r="D19" s="75"/>
      <c r="E19" s="75" t="s">
        <v>126</v>
      </c>
      <c r="F19" s="126"/>
      <c r="G19" s="53">
        <v>100</v>
      </c>
      <c r="H19" s="53"/>
      <c r="I19" s="53">
        <v>221000</v>
      </c>
    </row>
    <row r="20" spans="1:9" ht="11.25" customHeight="1" x14ac:dyDescent="0.2">
      <c r="A20" s="39" t="s">
        <v>26</v>
      </c>
      <c r="B20" s="20"/>
      <c r="C20" s="62">
        <v>297</v>
      </c>
      <c r="D20" s="62"/>
      <c r="E20" s="62">
        <v>1100000</v>
      </c>
      <c r="F20" s="124"/>
      <c r="G20" s="62">
        <v>8500</v>
      </c>
      <c r="H20" s="62"/>
      <c r="I20" s="159">
        <v>20900000</v>
      </c>
    </row>
    <row r="21" spans="1:9" ht="11.25" customHeight="1" x14ac:dyDescent="0.2">
      <c r="A21" s="60" t="s">
        <v>67</v>
      </c>
      <c r="B21" s="15"/>
      <c r="C21" s="53"/>
      <c r="D21" s="53"/>
      <c r="E21" s="53"/>
      <c r="G21" s="53"/>
      <c r="H21" s="53"/>
      <c r="I21" s="53"/>
    </row>
    <row r="22" spans="1:9" ht="11.25" customHeight="1" x14ac:dyDescent="0.2">
      <c r="A22" s="38" t="s">
        <v>40</v>
      </c>
      <c r="B22" s="15"/>
      <c r="C22" s="75" t="s">
        <v>126</v>
      </c>
      <c r="D22" s="75"/>
      <c r="E22" s="75" t="s">
        <v>126</v>
      </c>
      <c r="G22" s="53">
        <v>97</v>
      </c>
      <c r="H22" s="53"/>
      <c r="I22" s="53">
        <v>216000</v>
      </c>
    </row>
    <row r="23" spans="1:9" ht="11.25" customHeight="1" x14ac:dyDescent="0.2">
      <c r="A23" s="38" t="s">
        <v>43</v>
      </c>
      <c r="B23" s="15"/>
      <c r="C23" s="64">
        <v>31</v>
      </c>
      <c r="D23" s="64"/>
      <c r="E23" s="64">
        <v>110000</v>
      </c>
      <c r="F23" s="52"/>
      <c r="G23" s="53">
        <v>226</v>
      </c>
      <c r="H23" s="53"/>
      <c r="I23" s="53">
        <v>761000</v>
      </c>
    </row>
    <row r="24" spans="1:9" ht="11.25" customHeight="1" x14ac:dyDescent="0.2">
      <c r="A24" s="38" t="s">
        <v>45</v>
      </c>
      <c r="B24" s="15"/>
      <c r="C24" s="158">
        <v>141</v>
      </c>
      <c r="D24" s="158"/>
      <c r="E24" s="158">
        <v>384000</v>
      </c>
      <c r="F24" s="52"/>
      <c r="G24" s="98">
        <v>1380</v>
      </c>
      <c r="H24" s="98"/>
      <c r="I24" s="98">
        <v>3770000</v>
      </c>
    </row>
    <row r="25" spans="1:9" ht="11.25" customHeight="1" x14ac:dyDescent="0.2">
      <c r="A25" s="42" t="s">
        <v>26</v>
      </c>
      <c r="B25" s="15"/>
      <c r="C25" s="62">
        <v>172</v>
      </c>
      <c r="D25" s="62"/>
      <c r="E25" s="62">
        <v>494000</v>
      </c>
      <c r="F25" s="128"/>
      <c r="G25" s="68">
        <v>1700</v>
      </c>
      <c r="H25" s="62"/>
      <c r="I25" s="62">
        <v>4750000</v>
      </c>
    </row>
    <row r="26" spans="1:9" ht="11.25" customHeight="1" x14ac:dyDescent="0.2">
      <c r="A26" s="60" t="s">
        <v>68</v>
      </c>
      <c r="B26" s="15"/>
      <c r="C26" s="53"/>
      <c r="D26" s="53"/>
      <c r="E26" s="53"/>
      <c r="G26" s="53"/>
      <c r="H26" s="53"/>
      <c r="I26" s="53"/>
    </row>
    <row r="27" spans="1:9" ht="11.25" customHeight="1" x14ac:dyDescent="0.2">
      <c r="A27" s="38" t="s">
        <v>40</v>
      </c>
      <c r="B27" s="20"/>
      <c r="C27" s="55">
        <v>346</v>
      </c>
      <c r="D27" s="55"/>
      <c r="E27" s="55">
        <v>824000</v>
      </c>
      <c r="F27" s="52"/>
      <c r="G27" s="55">
        <v>11900</v>
      </c>
      <c r="H27" s="55"/>
      <c r="I27" s="55">
        <v>24700000</v>
      </c>
    </row>
    <row r="28" spans="1:9" ht="11.25" customHeight="1" x14ac:dyDescent="0.2">
      <c r="A28" s="38" t="s">
        <v>180</v>
      </c>
      <c r="B28" s="20"/>
      <c r="C28" s="55">
        <v>20</v>
      </c>
      <c r="D28" s="55"/>
      <c r="E28" s="55">
        <v>44200</v>
      </c>
      <c r="F28" s="52"/>
      <c r="G28" s="55">
        <v>20</v>
      </c>
      <c r="H28" s="55"/>
      <c r="I28" s="55">
        <v>44200</v>
      </c>
    </row>
    <row r="29" spans="1:9" ht="11.25" customHeight="1" x14ac:dyDescent="0.2">
      <c r="A29" s="38" t="s">
        <v>50</v>
      </c>
      <c r="B29" s="20"/>
      <c r="C29" s="61">
        <v>163</v>
      </c>
      <c r="D29" s="61"/>
      <c r="E29" s="61">
        <v>434000</v>
      </c>
      <c r="F29" s="52"/>
      <c r="G29" s="61">
        <v>1500</v>
      </c>
      <c r="H29" s="61"/>
      <c r="I29" s="61">
        <v>3410000</v>
      </c>
    </row>
    <row r="30" spans="1:9" ht="11.25" customHeight="1" x14ac:dyDescent="0.2">
      <c r="A30" s="37" t="s">
        <v>156</v>
      </c>
      <c r="B30" s="20"/>
      <c r="C30" s="75" t="s">
        <v>126</v>
      </c>
      <c r="D30" s="75"/>
      <c r="E30" s="75" t="s">
        <v>126</v>
      </c>
      <c r="F30" s="52"/>
      <c r="G30" s="71" t="s">
        <v>97</v>
      </c>
      <c r="H30" s="61"/>
      <c r="I30" s="61">
        <v>2040</v>
      </c>
    </row>
    <row r="31" spans="1:9" ht="11.25" customHeight="1" x14ac:dyDescent="0.2">
      <c r="A31" s="37" t="s">
        <v>100</v>
      </c>
      <c r="B31" s="20"/>
      <c r="C31" s="75" t="s">
        <v>126</v>
      </c>
      <c r="D31" s="75"/>
      <c r="E31" s="75" t="s">
        <v>126</v>
      </c>
      <c r="F31" s="52"/>
      <c r="G31" s="71" t="s">
        <v>97</v>
      </c>
      <c r="H31" s="61"/>
      <c r="I31" s="61">
        <v>6310</v>
      </c>
    </row>
    <row r="32" spans="1:9" ht="11.25" customHeight="1" x14ac:dyDescent="0.2">
      <c r="A32" s="38" t="s">
        <v>45</v>
      </c>
      <c r="B32" s="20"/>
      <c r="C32" s="55">
        <v>20</v>
      </c>
      <c r="D32" s="55"/>
      <c r="E32" s="55">
        <v>49100</v>
      </c>
      <c r="F32" s="52"/>
      <c r="G32" s="61">
        <v>839</v>
      </c>
      <c r="H32" s="61"/>
      <c r="I32" s="61">
        <v>1950000</v>
      </c>
    </row>
    <row r="33" spans="1:9" ht="11.25" customHeight="1" x14ac:dyDescent="0.2">
      <c r="A33" s="38" t="s">
        <v>46</v>
      </c>
      <c r="B33" s="20"/>
      <c r="C33" s="75" t="s">
        <v>126</v>
      </c>
      <c r="D33" s="75"/>
      <c r="E33" s="75" t="s">
        <v>126</v>
      </c>
      <c r="F33" s="52"/>
      <c r="G33" s="61">
        <v>3</v>
      </c>
      <c r="H33" s="61"/>
      <c r="I33" s="61">
        <v>4280</v>
      </c>
    </row>
    <row r="34" spans="1:9" ht="11.25" customHeight="1" x14ac:dyDescent="0.2">
      <c r="A34" s="39" t="s">
        <v>26</v>
      </c>
      <c r="B34" s="20"/>
      <c r="C34" s="68">
        <v>550</v>
      </c>
      <c r="D34" s="68"/>
      <c r="E34" s="68">
        <v>1350000</v>
      </c>
      <c r="F34" s="128"/>
      <c r="G34" s="68">
        <v>14300</v>
      </c>
      <c r="H34" s="68"/>
      <c r="I34" s="68">
        <v>30100000</v>
      </c>
    </row>
    <row r="35" spans="1:9" ht="11.25" customHeight="1" x14ac:dyDescent="0.2">
      <c r="A35" s="60" t="s">
        <v>69</v>
      </c>
      <c r="B35" s="20"/>
      <c r="C35" s="69"/>
      <c r="D35" s="69"/>
      <c r="E35" s="64"/>
      <c r="G35" s="69"/>
      <c r="H35" s="69"/>
      <c r="I35" s="64"/>
    </row>
    <row r="36" spans="1:9" ht="11.25" customHeight="1" x14ac:dyDescent="0.2">
      <c r="A36" s="41" t="s">
        <v>49</v>
      </c>
      <c r="B36" s="20"/>
      <c r="C36" s="75" t="s">
        <v>126</v>
      </c>
      <c r="D36" s="75"/>
      <c r="E36" s="75" t="s">
        <v>126</v>
      </c>
      <c r="G36" s="65">
        <v>5</v>
      </c>
      <c r="H36" s="75"/>
      <c r="I36" s="65">
        <v>21900</v>
      </c>
    </row>
    <row r="37" spans="1:9" ht="11.25" customHeight="1" x14ac:dyDescent="0.2">
      <c r="A37" s="41" t="s">
        <v>40</v>
      </c>
      <c r="B37" s="20"/>
      <c r="C37" s="75" t="s">
        <v>126</v>
      </c>
      <c r="D37" s="75"/>
      <c r="E37" s="75" t="s">
        <v>126</v>
      </c>
      <c r="G37" s="65">
        <v>42</v>
      </c>
      <c r="H37" s="75"/>
      <c r="I37" s="65">
        <v>68400</v>
      </c>
    </row>
    <row r="38" spans="1:9" ht="11.25" customHeight="1" x14ac:dyDescent="0.2">
      <c r="A38" s="41" t="s">
        <v>130</v>
      </c>
      <c r="B38" s="20"/>
      <c r="C38" s="75" t="s">
        <v>126</v>
      </c>
      <c r="D38" s="75"/>
      <c r="E38" s="75" t="s">
        <v>126</v>
      </c>
      <c r="G38" s="71" t="s">
        <v>97</v>
      </c>
      <c r="H38" s="69"/>
      <c r="I38" s="65">
        <v>2150</v>
      </c>
    </row>
    <row r="39" spans="1:9" ht="11.25" customHeight="1" x14ac:dyDescent="0.2">
      <c r="A39" s="41" t="s">
        <v>50</v>
      </c>
      <c r="B39" s="20"/>
      <c r="C39" s="65">
        <v>23</v>
      </c>
      <c r="D39" s="75"/>
      <c r="E39" s="65">
        <v>276000</v>
      </c>
      <c r="G39" s="65">
        <v>309</v>
      </c>
      <c r="H39" s="75"/>
      <c r="I39" s="65">
        <v>3580000</v>
      </c>
    </row>
    <row r="40" spans="1:9" ht="11.25" customHeight="1" x14ac:dyDescent="0.2">
      <c r="A40" s="41" t="s">
        <v>42</v>
      </c>
      <c r="B40" s="20"/>
      <c r="C40" s="75" t="s">
        <v>126</v>
      </c>
      <c r="D40" s="75"/>
      <c r="E40" s="75" t="s">
        <v>126</v>
      </c>
      <c r="G40" s="71" t="s">
        <v>97</v>
      </c>
      <c r="H40" s="75"/>
      <c r="I40" s="65">
        <v>5640</v>
      </c>
    </row>
    <row r="41" spans="1:9" ht="11.25" customHeight="1" x14ac:dyDescent="0.2">
      <c r="A41" s="41" t="s">
        <v>59</v>
      </c>
      <c r="B41" s="20"/>
      <c r="C41" s="71" t="s">
        <v>97</v>
      </c>
      <c r="D41" s="61"/>
      <c r="E41" s="61">
        <v>27400</v>
      </c>
      <c r="G41" s="71" t="s">
        <v>97</v>
      </c>
      <c r="H41" s="75"/>
      <c r="I41" s="65">
        <v>190000</v>
      </c>
    </row>
    <row r="42" spans="1:9" ht="11.25" customHeight="1" x14ac:dyDescent="0.2">
      <c r="A42" s="41" t="s">
        <v>70</v>
      </c>
      <c r="B42" s="20"/>
      <c r="C42" s="75" t="s">
        <v>126</v>
      </c>
      <c r="D42" s="75"/>
      <c r="E42" s="75" t="s">
        <v>126</v>
      </c>
      <c r="G42" s="71" t="s">
        <v>97</v>
      </c>
      <c r="H42" s="75"/>
      <c r="I42" s="65">
        <v>3040</v>
      </c>
    </row>
    <row r="43" spans="1:9" ht="11.25" customHeight="1" x14ac:dyDescent="0.2">
      <c r="A43" s="41" t="s">
        <v>43</v>
      </c>
      <c r="B43" s="20"/>
      <c r="C43" s="65">
        <v>22</v>
      </c>
      <c r="D43" s="75"/>
      <c r="E43" s="65">
        <v>79500</v>
      </c>
      <c r="G43" s="65">
        <v>159</v>
      </c>
      <c r="H43" s="75"/>
      <c r="I43" s="65">
        <v>530000</v>
      </c>
    </row>
    <row r="44" spans="1:9" ht="11.25" customHeight="1" x14ac:dyDescent="0.2">
      <c r="A44" s="41" t="s">
        <v>100</v>
      </c>
      <c r="B44" s="20"/>
      <c r="C44" s="75" t="s">
        <v>126</v>
      </c>
      <c r="D44" s="75"/>
      <c r="E44" s="75" t="s">
        <v>126</v>
      </c>
      <c r="G44" s="71" t="s">
        <v>97</v>
      </c>
      <c r="H44" s="75"/>
      <c r="I44" s="65">
        <v>9250</v>
      </c>
    </row>
    <row r="45" spans="1:9" ht="11.25" customHeight="1" x14ac:dyDescent="0.2">
      <c r="A45" s="41" t="s">
        <v>131</v>
      </c>
      <c r="B45" s="20"/>
      <c r="C45" s="75" t="s">
        <v>126</v>
      </c>
      <c r="D45" s="75"/>
      <c r="E45" s="75" t="s">
        <v>126</v>
      </c>
      <c r="G45" s="65">
        <v>9</v>
      </c>
      <c r="H45" s="75"/>
      <c r="I45" s="65">
        <v>85600</v>
      </c>
    </row>
    <row r="46" spans="1:9" ht="11.25" customHeight="1" x14ac:dyDescent="0.2">
      <c r="A46" s="39" t="s">
        <v>26</v>
      </c>
      <c r="B46" s="20"/>
      <c r="C46" s="70">
        <v>45</v>
      </c>
      <c r="D46" s="82"/>
      <c r="E46" s="70">
        <v>383000</v>
      </c>
      <c r="F46" s="128"/>
      <c r="G46" s="70">
        <v>526</v>
      </c>
      <c r="H46" s="82"/>
      <c r="I46" s="70">
        <v>4490000</v>
      </c>
    </row>
    <row r="47" spans="1:9" ht="11.25" customHeight="1" x14ac:dyDescent="0.2">
      <c r="A47" s="60" t="s">
        <v>142</v>
      </c>
      <c r="B47" s="20"/>
      <c r="C47" s="134">
        <v>36</v>
      </c>
      <c r="D47" s="147"/>
      <c r="E47" s="134">
        <v>12100</v>
      </c>
      <c r="F47" s="121"/>
      <c r="G47" s="134">
        <v>408</v>
      </c>
      <c r="H47" s="147"/>
      <c r="I47" s="134">
        <v>128000</v>
      </c>
    </row>
    <row r="48" spans="1:9" ht="11.25" customHeight="1" x14ac:dyDescent="0.2">
      <c r="A48" s="34" t="s">
        <v>54</v>
      </c>
      <c r="B48" s="21"/>
      <c r="C48" s="143">
        <v>1100</v>
      </c>
      <c r="D48" s="144"/>
      <c r="E48" s="143">
        <v>3340000</v>
      </c>
      <c r="F48" s="145"/>
      <c r="G48" s="143">
        <v>25400</v>
      </c>
      <c r="H48" s="146"/>
      <c r="I48" s="143">
        <v>60400000</v>
      </c>
    </row>
    <row r="49" spans="1:9" ht="11.25" customHeight="1" x14ac:dyDescent="0.2">
      <c r="A49" s="306" t="s">
        <v>127</v>
      </c>
      <c r="B49" s="306"/>
      <c r="C49" s="306"/>
      <c r="D49" s="306"/>
      <c r="E49" s="306"/>
      <c r="F49" s="306"/>
      <c r="G49" s="306"/>
      <c r="H49" s="306"/>
      <c r="I49" s="306"/>
    </row>
    <row r="50" spans="1:9" s="25" customFormat="1" ht="11.25" customHeight="1" x14ac:dyDescent="0.2">
      <c r="A50" s="305" t="s">
        <v>55</v>
      </c>
      <c r="B50" s="305"/>
      <c r="C50" s="305"/>
      <c r="D50" s="305"/>
      <c r="E50" s="305"/>
      <c r="F50" s="305"/>
      <c r="G50" s="305"/>
      <c r="H50" s="305"/>
      <c r="I50" s="305"/>
    </row>
    <row r="51" spans="1:9" s="77" customFormat="1" ht="11.25" customHeight="1" x14ac:dyDescent="0.2">
      <c r="A51" s="305" t="s">
        <v>115</v>
      </c>
      <c r="B51" s="305"/>
      <c r="C51" s="305"/>
      <c r="D51" s="305"/>
      <c r="E51" s="305"/>
      <c r="F51" s="305"/>
      <c r="G51" s="305"/>
      <c r="H51" s="305"/>
      <c r="I51" s="305"/>
    </row>
    <row r="52" spans="1:9" ht="22.5" customHeight="1" x14ac:dyDescent="0.2">
      <c r="A52" s="298" t="s">
        <v>118</v>
      </c>
      <c r="B52" s="298"/>
      <c r="C52" s="298"/>
      <c r="D52" s="298"/>
      <c r="E52" s="298"/>
      <c r="F52" s="298"/>
      <c r="G52" s="298"/>
      <c r="H52" s="298"/>
      <c r="I52" s="298"/>
    </row>
    <row r="53" spans="1:9" ht="11.25" customHeight="1" x14ac:dyDescent="0.2">
      <c r="A53" s="299" t="s">
        <v>98</v>
      </c>
      <c r="B53" s="299"/>
      <c r="C53" s="299"/>
      <c r="D53" s="299"/>
      <c r="E53" s="299"/>
      <c r="F53" s="299"/>
      <c r="G53" s="299"/>
      <c r="H53" s="299"/>
      <c r="I53" s="299"/>
    </row>
    <row r="54" spans="1:9" ht="11.25" customHeight="1" x14ac:dyDescent="0.2">
      <c r="A54" s="299"/>
      <c r="B54" s="299"/>
      <c r="C54" s="299"/>
      <c r="D54" s="299"/>
      <c r="E54" s="299"/>
      <c r="F54" s="299"/>
      <c r="G54" s="299"/>
      <c r="H54" s="299"/>
      <c r="I54" s="299"/>
    </row>
    <row r="55" spans="1:9" ht="11.25" customHeight="1" x14ac:dyDescent="0.2">
      <c r="A55" s="300" t="s">
        <v>29</v>
      </c>
      <c r="B55" s="300"/>
      <c r="C55" s="300"/>
      <c r="D55" s="300"/>
      <c r="E55" s="300"/>
      <c r="F55" s="300"/>
      <c r="G55" s="300"/>
      <c r="H55" s="300"/>
      <c r="I55" s="300"/>
    </row>
    <row r="56" spans="1:9" ht="11.25" customHeight="1" x14ac:dyDescent="0.2">
      <c r="A56" s="24"/>
      <c r="B56" s="24"/>
      <c r="C56" s="142"/>
      <c r="D56" s="24"/>
      <c r="E56" s="24"/>
    </row>
    <row r="57" spans="1:9" ht="11.25" customHeight="1" x14ac:dyDescent="0.2">
      <c r="A57" s="12"/>
      <c r="B57" s="12"/>
      <c r="C57" s="12"/>
      <c r="D57" s="12"/>
      <c r="E57" s="12"/>
    </row>
  </sheetData>
  <mergeCells count="14">
    <mergeCell ref="A55:I55"/>
    <mergeCell ref="A51:I51"/>
    <mergeCell ref="G7:I7"/>
    <mergeCell ref="A1:I1"/>
    <mergeCell ref="A2:I2"/>
    <mergeCell ref="A3:I3"/>
    <mergeCell ref="A4:I4"/>
    <mergeCell ref="A5:I5"/>
    <mergeCell ref="A6:I6"/>
    <mergeCell ref="A49:I49"/>
    <mergeCell ref="A50:I50"/>
    <mergeCell ref="A52:I52"/>
    <mergeCell ref="A53:I53"/>
    <mergeCell ref="A54:I54"/>
  </mergeCells>
  <printOptions horizontalCentered="1"/>
  <pageMargins left="0.5" right="0.5" top="0.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CF00-A744-4908-9960-491907F97C27}">
  <dimension ref="A1:I95"/>
  <sheetViews>
    <sheetView topLeftCell="A7" zoomScaleNormal="100" workbookViewId="0">
      <selection sqref="A1:I1"/>
    </sheetView>
  </sheetViews>
  <sheetFormatPr defaultRowHeight="10.199999999999999" x14ac:dyDescent="0.2"/>
  <cols>
    <col min="1" max="1" width="48.5" style="11" bestFit="1" customWidth="1"/>
    <col min="2" max="2" width="1.83203125" style="11" customWidth="1"/>
    <col min="3" max="3" width="12.83203125" style="11" customWidth="1"/>
    <col min="4" max="4" width="1.83203125" style="11" customWidth="1"/>
    <col min="5" max="5" width="15.83203125" style="11" customWidth="1"/>
    <col min="6" max="6" width="1.83203125" customWidth="1"/>
    <col min="7" max="7" width="11.5" customWidth="1"/>
    <col min="8" max="8" width="1.83203125" customWidth="1"/>
    <col min="9" max="9" width="15.83203125" customWidth="1"/>
  </cols>
  <sheetData>
    <row r="1" spans="1:9" ht="11.25" customHeight="1" x14ac:dyDescent="0.2">
      <c r="A1" s="303" t="s">
        <v>71</v>
      </c>
      <c r="B1" s="303"/>
      <c r="C1" s="303"/>
      <c r="D1" s="303"/>
      <c r="E1" s="303"/>
      <c r="F1" s="303"/>
      <c r="G1" s="303"/>
      <c r="H1" s="303"/>
      <c r="I1" s="303"/>
    </row>
    <row r="2" spans="1:9" ht="11.25" customHeight="1" x14ac:dyDescent="0.2">
      <c r="A2" s="303" t="s">
        <v>108</v>
      </c>
      <c r="B2" s="303"/>
      <c r="C2" s="303"/>
      <c r="D2" s="303"/>
      <c r="E2" s="303"/>
      <c r="F2" s="303"/>
      <c r="G2" s="303"/>
      <c r="H2" s="303"/>
      <c r="I2" s="303"/>
    </row>
    <row r="3" spans="1:9" ht="11.25" customHeight="1" x14ac:dyDescent="0.2">
      <c r="A3" s="303" t="s">
        <v>134</v>
      </c>
      <c r="B3" s="303"/>
      <c r="C3" s="303"/>
      <c r="D3" s="303"/>
      <c r="E3" s="303"/>
      <c r="F3" s="303"/>
      <c r="G3" s="303"/>
      <c r="H3" s="303"/>
      <c r="I3" s="303"/>
    </row>
    <row r="4" spans="1:9" ht="11.25" customHeight="1" x14ac:dyDescent="0.2">
      <c r="A4" s="303" t="s">
        <v>177</v>
      </c>
      <c r="B4" s="303"/>
      <c r="C4" s="303"/>
      <c r="D4" s="303"/>
      <c r="E4" s="303"/>
      <c r="F4" s="303"/>
      <c r="G4" s="303"/>
      <c r="H4" s="303"/>
      <c r="I4" s="303"/>
    </row>
    <row r="5" spans="1:9" ht="11.25" customHeight="1" x14ac:dyDescent="0.2">
      <c r="A5" s="312"/>
      <c r="B5" s="312"/>
      <c r="C5" s="312"/>
      <c r="D5" s="312"/>
      <c r="E5" s="312"/>
      <c r="F5" s="312"/>
      <c r="G5" s="312"/>
      <c r="H5" s="312"/>
      <c r="I5" s="312"/>
    </row>
    <row r="6" spans="1:9" ht="11.25" customHeight="1" x14ac:dyDescent="0.2">
      <c r="A6" s="221"/>
      <c r="B6" s="219"/>
      <c r="C6" s="114"/>
      <c r="D6" s="114"/>
      <c r="E6" s="114"/>
      <c r="F6" s="115"/>
      <c r="G6" s="302" t="s">
        <v>178</v>
      </c>
      <c r="H6" s="302"/>
      <c r="I6" s="302"/>
    </row>
    <row r="7" spans="1:9" ht="11.25" customHeight="1" x14ac:dyDescent="0.2">
      <c r="A7" s="12"/>
      <c r="B7" s="12"/>
      <c r="C7" s="221"/>
      <c r="D7" s="221"/>
      <c r="E7" s="192" t="s">
        <v>119</v>
      </c>
      <c r="G7" s="221"/>
      <c r="H7" s="221"/>
      <c r="I7" s="192" t="s">
        <v>119</v>
      </c>
    </row>
    <row r="8" spans="1:9" ht="11.25" customHeight="1" x14ac:dyDescent="0.2">
      <c r="A8" s="12"/>
      <c r="B8" s="12"/>
      <c r="C8" s="221" t="s">
        <v>72</v>
      </c>
      <c r="D8" s="221"/>
      <c r="E8" s="192" t="s">
        <v>73</v>
      </c>
      <c r="G8" s="221" t="s">
        <v>72</v>
      </c>
      <c r="H8" s="221"/>
      <c r="I8" s="192" t="s">
        <v>73</v>
      </c>
    </row>
    <row r="9" spans="1:9" ht="11.25" customHeight="1" x14ac:dyDescent="0.2">
      <c r="A9" s="223" t="s">
        <v>35</v>
      </c>
      <c r="B9" s="224"/>
      <c r="C9" s="225" t="s">
        <v>74</v>
      </c>
      <c r="D9" s="225"/>
      <c r="E9" s="225" t="s">
        <v>75</v>
      </c>
      <c r="F9" s="226"/>
      <c r="G9" s="225" t="s">
        <v>74</v>
      </c>
      <c r="H9" s="225"/>
      <c r="I9" s="225" t="s">
        <v>75</v>
      </c>
    </row>
    <row r="10" spans="1:9" ht="11.25" customHeight="1" x14ac:dyDescent="0.2">
      <c r="A10" s="193" t="s">
        <v>76</v>
      </c>
      <c r="B10" s="194"/>
      <c r="C10" s="195"/>
      <c r="D10" s="195"/>
      <c r="E10" s="196"/>
      <c r="G10" s="195"/>
      <c r="H10" s="195"/>
      <c r="I10" s="196"/>
    </row>
    <row r="11" spans="1:9" ht="11.25" customHeight="1" x14ac:dyDescent="0.2">
      <c r="A11" s="197" t="s">
        <v>49</v>
      </c>
      <c r="B11" s="198"/>
      <c r="C11" s="199">
        <v>24</v>
      </c>
      <c r="D11" s="200"/>
      <c r="E11" s="201">
        <v>27</v>
      </c>
      <c r="G11" s="199">
        <v>363</v>
      </c>
      <c r="H11" s="200"/>
      <c r="I11" s="222">
        <v>361</v>
      </c>
    </row>
    <row r="12" spans="1:9" ht="11.25" customHeight="1" x14ac:dyDescent="0.2">
      <c r="A12" s="197" t="s">
        <v>43</v>
      </c>
      <c r="B12" s="198"/>
      <c r="C12" s="200" t="s">
        <v>126</v>
      </c>
      <c r="D12" s="200"/>
      <c r="E12" s="74" t="s">
        <v>126</v>
      </c>
      <c r="G12" s="199">
        <v>2330</v>
      </c>
      <c r="H12" s="200"/>
      <c r="I12" s="61">
        <v>1940</v>
      </c>
    </row>
    <row r="13" spans="1:9" ht="11.25" customHeight="1" x14ac:dyDescent="0.2">
      <c r="A13" s="197" t="s">
        <v>60</v>
      </c>
      <c r="B13" s="198"/>
      <c r="C13" s="200" t="s">
        <v>126</v>
      </c>
      <c r="D13" s="200"/>
      <c r="E13" s="74" t="s">
        <v>126</v>
      </c>
      <c r="G13" s="199">
        <v>177</v>
      </c>
      <c r="H13" s="200"/>
      <c r="I13" s="61">
        <v>812</v>
      </c>
    </row>
    <row r="14" spans="1:9" ht="11.25" customHeight="1" x14ac:dyDescent="0.2">
      <c r="A14" s="197" t="s">
        <v>161</v>
      </c>
      <c r="B14" s="198"/>
      <c r="C14" s="200" t="s">
        <v>126</v>
      </c>
      <c r="D14" s="200"/>
      <c r="E14" s="74" t="s">
        <v>126</v>
      </c>
      <c r="G14" s="199">
        <v>45</v>
      </c>
      <c r="H14" s="200"/>
      <c r="I14" s="61">
        <v>165</v>
      </c>
    </row>
    <row r="15" spans="1:9" ht="11.25" customHeight="1" x14ac:dyDescent="0.2">
      <c r="A15" s="202" t="s">
        <v>77</v>
      </c>
      <c r="B15" s="198"/>
      <c r="C15" s="203">
        <v>24</v>
      </c>
      <c r="D15" s="203"/>
      <c r="E15" s="204">
        <v>27</v>
      </c>
      <c r="F15" s="205"/>
      <c r="G15" s="203">
        <v>2920</v>
      </c>
      <c r="H15" s="203"/>
      <c r="I15" s="204">
        <v>3270</v>
      </c>
    </row>
    <row r="16" spans="1:9" ht="11.25" customHeight="1" x14ac:dyDescent="0.2">
      <c r="A16" s="206" t="s">
        <v>78</v>
      </c>
      <c r="B16" s="198"/>
      <c r="C16" s="55"/>
      <c r="D16" s="55"/>
      <c r="E16" s="55"/>
      <c r="G16" s="55"/>
      <c r="H16" s="55"/>
      <c r="I16" s="55"/>
    </row>
    <row r="17" spans="1:9" ht="11.25" customHeight="1" x14ac:dyDescent="0.2">
      <c r="A17" s="207" t="s">
        <v>79</v>
      </c>
      <c r="B17" s="198"/>
      <c r="C17" s="55"/>
      <c r="D17" s="55"/>
      <c r="E17" s="55"/>
      <c r="G17" s="55"/>
      <c r="H17" s="55"/>
      <c r="I17" s="55"/>
    </row>
    <row r="18" spans="1:9" ht="11.25" customHeight="1" x14ac:dyDescent="0.2">
      <c r="A18" s="197" t="s">
        <v>49</v>
      </c>
      <c r="B18" s="198"/>
      <c r="C18" s="200" t="s">
        <v>126</v>
      </c>
      <c r="D18" s="200"/>
      <c r="E18" s="74" t="s">
        <v>126</v>
      </c>
      <c r="G18" s="61">
        <v>758</v>
      </c>
      <c r="H18" s="61"/>
      <c r="I18" s="61">
        <v>1300</v>
      </c>
    </row>
    <row r="19" spans="1:9" ht="11.25" customHeight="1" x14ac:dyDescent="0.2">
      <c r="A19" s="197" t="s">
        <v>40</v>
      </c>
      <c r="B19" s="198"/>
      <c r="C19" s="61">
        <v>5</v>
      </c>
      <c r="D19" s="61"/>
      <c r="E19" s="61">
        <v>11</v>
      </c>
      <c r="G19" s="61">
        <v>9</v>
      </c>
      <c r="H19" s="61"/>
      <c r="I19" s="61">
        <v>18</v>
      </c>
    </row>
    <row r="20" spans="1:9" ht="11.25" customHeight="1" x14ac:dyDescent="0.2">
      <c r="A20" s="197" t="s">
        <v>43</v>
      </c>
      <c r="B20" s="198"/>
      <c r="C20" s="200" t="s">
        <v>126</v>
      </c>
      <c r="D20" s="200"/>
      <c r="E20" s="74" t="s">
        <v>126</v>
      </c>
      <c r="G20" s="61">
        <v>41</v>
      </c>
      <c r="H20" s="61"/>
      <c r="I20" s="61">
        <v>110</v>
      </c>
    </row>
    <row r="21" spans="1:9" ht="11.25" customHeight="1" x14ac:dyDescent="0.2">
      <c r="A21" s="208" t="s">
        <v>141</v>
      </c>
      <c r="B21" s="198"/>
      <c r="C21" s="200" t="s">
        <v>126</v>
      </c>
      <c r="D21" s="200"/>
      <c r="E21" s="74" t="s">
        <v>126</v>
      </c>
      <c r="G21" s="61">
        <v>21</v>
      </c>
      <c r="H21" s="61"/>
      <c r="I21" s="61">
        <v>40</v>
      </c>
    </row>
    <row r="22" spans="1:9" ht="11.25" customHeight="1" x14ac:dyDescent="0.2">
      <c r="A22" s="197" t="s">
        <v>158</v>
      </c>
      <c r="B22" s="198"/>
      <c r="C22" s="200" t="s">
        <v>126</v>
      </c>
      <c r="D22" s="200"/>
      <c r="E22" s="74" t="s">
        <v>126</v>
      </c>
      <c r="G22" s="61">
        <v>6</v>
      </c>
      <c r="H22" s="61"/>
      <c r="I22" s="61">
        <v>19</v>
      </c>
    </row>
    <row r="23" spans="1:9" ht="11.25" customHeight="1" x14ac:dyDescent="0.2">
      <c r="A23" s="202" t="s">
        <v>77</v>
      </c>
      <c r="B23" s="198"/>
      <c r="C23" s="203">
        <v>5</v>
      </c>
      <c r="D23" s="203"/>
      <c r="E23" s="204">
        <v>11</v>
      </c>
      <c r="F23" s="205"/>
      <c r="G23" s="204">
        <v>835</v>
      </c>
      <c r="H23" s="204"/>
      <c r="I23" s="204">
        <v>1490</v>
      </c>
    </row>
    <row r="24" spans="1:9" ht="11.25" customHeight="1" x14ac:dyDescent="0.2">
      <c r="A24" s="207" t="s">
        <v>132</v>
      </c>
      <c r="B24" s="12"/>
      <c r="C24" s="209"/>
      <c r="D24" s="209"/>
      <c r="E24" s="210"/>
      <c r="G24" s="209"/>
      <c r="H24" s="209"/>
      <c r="I24" s="210"/>
    </row>
    <row r="25" spans="1:9" ht="11.25" customHeight="1" x14ac:dyDescent="0.2">
      <c r="A25" s="197" t="s">
        <v>49</v>
      </c>
      <c r="B25" s="12"/>
      <c r="C25" s="199">
        <v>1270</v>
      </c>
      <c r="D25" s="200"/>
      <c r="E25" s="61">
        <v>1620</v>
      </c>
      <c r="G25" s="199">
        <v>9660</v>
      </c>
      <c r="H25" s="200"/>
      <c r="I25" s="61">
        <v>13000</v>
      </c>
    </row>
    <row r="26" spans="1:9" ht="11.25" customHeight="1" x14ac:dyDescent="0.2">
      <c r="A26" s="197" t="s">
        <v>133</v>
      </c>
      <c r="B26" s="12"/>
      <c r="C26" s="61">
        <v>1</v>
      </c>
      <c r="D26" s="200"/>
      <c r="E26" s="61">
        <v>4</v>
      </c>
      <c r="G26" s="199">
        <v>6</v>
      </c>
      <c r="H26" s="200"/>
      <c r="I26" s="61">
        <v>28</v>
      </c>
    </row>
    <row r="27" spans="1:9" ht="11.25" customHeight="1" x14ac:dyDescent="0.2">
      <c r="A27" s="197" t="s">
        <v>43</v>
      </c>
      <c r="B27" s="12"/>
      <c r="C27" s="200" t="s">
        <v>126</v>
      </c>
      <c r="D27" s="200"/>
      <c r="E27" s="74" t="s">
        <v>126</v>
      </c>
      <c r="G27" s="199">
        <v>105</v>
      </c>
      <c r="H27" s="200"/>
      <c r="I27" s="61">
        <v>100</v>
      </c>
    </row>
    <row r="28" spans="1:9" ht="11.25" customHeight="1" x14ac:dyDescent="0.2">
      <c r="A28" s="197" t="s">
        <v>152</v>
      </c>
      <c r="B28" s="12"/>
      <c r="C28" s="199">
        <v>2</v>
      </c>
      <c r="D28" s="200"/>
      <c r="E28" s="61">
        <v>6</v>
      </c>
      <c r="G28" s="61">
        <v>25</v>
      </c>
      <c r="H28" s="61"/>
      <c r="I28" s="61">
        <v>71</v>
      </c>
    </row>
    <row r="29" spans="1:9" ht="11.25" customHeight="1" x14ac:dyDescent="0.2">
      <c r="A29" s="197" t="s">
        <v>194</v>
      </c>
      <c r="B29" s="12"/>
      <c r="C29" s="199">
        <v>16</v>
      </c>
      <c r="D29" s="200"/>
      <c r="E29" s="61">
        <v>46</v>
      </c>
      <c r="F29" s="226"/>
      <c r="G29" s="61">
        <v>23</v>
      </c>
      <c r="H29" s="61"/>
      <c r="I29" s="61">
        <v>65</v>
      </c>
    </row>
    <row r="30" spans="1:9" ht="11.25" customHeight="1" x14ac:dyDescent="0.2">
      <c r="A30" s="202" t="s">
        <v>77</v>
      </c>
      <c r="B30" s="12"/>
      <c r="C30" s="211">
        <v>1290</v>
      </c>
      <c r="D30" s="211"/>
      <c r="E30" s="212">
        <v>1670</v>
      </c>
      <c r="F30" s="120"/>
      <c r="G30" s="211">
        <v>9820</v>
      </c>
      <c r="H30" s="211"/>
      <c r="I30" s="212">
        <v>13300</v>
      </c>
    </row>
    <row r="31" spans="1:9" ht="11.25" customHeight="1" x14ac:dyDescent="0.2">
      <c r="A31" s="206" t="s">
        <v>195</v>
      </c>
      <c r="B31" s="12"/>
      <c r="C31" s="209"/>
      <c r="D31" s="209"/>
      <c r="E31" s="210"/>
      <c r="G31" s="209"/>
      <c r="H31" s="209"/>
      <c r="I31" s="210"/>
    </row>
    <row r="32" spans="1:9" ht="11.25" customHeight="1" x14ac:dyDescent="0.2">
      <c r="A32" s="207" t="s">
        <v>49</v>
      </c>
      <c r="B32" s="12"/>
      <c r="C32" s="213">
        <v>60</v>
      </c>
      <c r="D32" s="213"/>
      <c r="E32" s="199">
        <v>93</v>
      </c>
      <c r="G32" s="199">
        <v>4200</v>
      </c>
      <c r="H32" s="200"/>
      <c r="I32" s="199">
        <v>6050</v>
      </c>
    </row>
    <row r="33" spans="1:9" ht="11.25" customHeight="1" x14ac:dyDescent="0.2">
      <c r="A33" s="207" t="s">
        <v>133</v>
      </c>
      <c r="B33" s="12"/>
      <c r="C33" s="213">
        <v>2</v>
      </c>
      <c r="D33" s="213"/>
      <c r="E33" s="199">
        <v>3</v>
      </c>
      <c r="G33" s="213">
        <v>2</v>
      </c>
      <c r="H33" s="213"/>
      <c r="I33" s="199">
        <v>3</v>
      </c>
    </row>
    <row r="34" spans="1:9" ht="11.25" customHeight="1" x14ac:dyDescent="0.2">
      <c r="A34" s="207" t="s">
        <v>163</v>
      </c>
      <c r="B34" s="12"/>
      <c r="C34" s="200" t="s">
        <v>126</v>
      </c>
      <c r="D34" s="200"/>
      <c r="E34" s="74" t="s">
        <v>126</v>
      </c>
      <c r="G34" s="213">
        <v>125</v>
      </c>
      <c r="H34" s="213"/>
      <c r="I34" s="199">
        <v>162</v>
      </c>
    </row>
    <row r="35" spans="1:9" ht="11.25" customHeight="1" x14ac:dyDescent="0.2">
      <c r="A35" s="207" t="s">
        <v>43</v>
      </c>
      <c r="B35" s="12"/>
      <c r="C35" s="200" t="s">
        <v>126</v>
      </c>
      <c r="D35" s="200"/>
      <c r="E35" s="74" t="s">
        <v>126</v>
      </c>
      <c r="G35" s="199">
        <v>8</v>
      </c>
      <c r="H35" s="200"/>
      <c r="I35" s="199">
        <v>16</v>
      </c>
    </row>
    <row r="36" spans="1:9" ht="11.25" customHeight="1" x14ac:dyDescent="0.2">
      <c r="A36" s="197" t="s">
        <v>77</v>
      </c>
      <c r="B36" s="198"/>
      <c r="C36" s="214">
        <v>62</v>
      </c>
      <c r="D36" s="215"/>
      <c r="E36" s="66">
        <v>96</v>
      </c>
      <c r="F36" s="120"/>
      <c r="G36" s="214">
        <v>4340</v>
      </c>
      <c r="H36" s="215"/>
      <c r="I36" s="66">
        <v>6230</v>
      </c>
    </row>
    <row r="37" spans="1:9" ht="11.25" customHeight="1" x14ac:dyDescent="0.2">
      <c r="A37" s="206" t="s">
        <v>197</v>
      </c>
      <c r="B37" s="198"/>
      <c r="C37" s="55"/>
      <c r="D37" s="55"/>
      <c r="E37" s="55"/>
      <c r="G37" s="55"/>
      <c r="H37" s="55"/>
      <c r="I37" s="55"/>
    </row>
    <row r="38" spans="1:9" ht="11.25" customHeight="1" x14ac:dyDescent="0.2">
      <c r="A38" s="207" t="s">
        <v>49</v>
      </c>
      <c r="B38" s="198"/>
      <c r="C38" s="61">
        <v>18</v>
      </c>
      <c r="D38" s="61"/>
      <c r="E38" s="216">
        <v>24</v>
      </c>
      <c r="G38" s="61">
        <v>32</v>
      </c>
      <c r="H38" s="61"/>
      <c r="I38" s="216">
        <v>84</v>
      </c>
    </row>
    <row r="39" spans="1:9" ht="11.25" customHeight="1" x14ac:dyDescent="0.2">
      <c r="A39" s="207" t="s">
        <v>40</v>
      </c>
      <c r="B39" s="198"/>
      <c r="C39" s="200" t="s">
        <v>126</v>
      </c>
      <c r="D39" s="200"/>
      <c r="E39" s="74" t="s">
        <v>126</v>
      </c>
      <c r="G39" s="61">
        <v>5</v>
      </c>
      <c r="H39" s="61"/>
      <c r="I39" s="216">
        <v>75</v>
      </c>
    </row>
    <row r="40" spans="1:9" ht="11.25" customHeight="1" x14ac:dyDescent="0.2">
      <c r="A40" s="207" t="s">
        <v>130</v>
      </c>
      <c r="B40" s="198"/>
      <c r="C40" s="200" t="s">
        <v>126</v>
      </c>
      <c r="D40" s="200"/>
      <c r="E40" s="74" t="s">
        <v>126</v>
      </c>
      <c r="G40" s="199">
        <v>9</v>
      </c>
      <c r="H40" s="199"/>
      <c r="I40" s="61">
        <v>36</v>
      </c>
    </row>
    <row r="41" spans="1:9" ht="11.25" customHeight="1" x14ac:dyDescent="0.2">
      <c r="A41" s="217" t="s">
        <v>50</v>
      </c>
      <c r="B41" s="198"/>
      <c r="C41" s="200" t="s">
        <v>126</v>
      </c>
      <c r="D41" s="200"/>
      <c r="E41" s="74" t="s">
        <v>126</v>
      </c>
      <c r="G41" s="199">
        <v>1</v>
      </c>
      <c r="H41" s="61"/>
      <c r="I41" s="216">
        <v>17</v>
      </c>
    </row>
    <row r="42" spans="1:9" ht="11.25" customHeight="1" x14ac:dyDescent="0.2">
      <c r="A42" s="218" t="s">
        <v>42</v>
      </c>
      <c r="B42" s="198"/>
      <c r="C42" s="61">
        <v>39</v>
      </c>
      <c r="D42" s="61"/>
      <c r="E42" s="216">
        <v>20</v>
      </c>
      <c r="G42" s="61">
        <v>314</v>
      </c>
      <c r="H42" s="61"/>
      <c r="I42" s="216">
        <v>286</v>
      </c>
    </row>
    <row r="43" spans="1:9" ht="11.25" customHeight="1" x14ac:dyDescent="0.2">
      <c r="A43" s="217" t="s">
        <v>59</v>
      </c>
      <c r="B43" s="198"/>
      <c r="C43" s="200" t="s">
        <v>126</v>
      </c>
      <c r="D43" s="200"/>
      <c r="E43" s="74" t="s">
        <v>126</v>
      </c>
      <c r="F43" s="61"/>
      <c r="G43" s="61">
        <v>83</v>
      </c>
      <c r="H43" s="61"/>
      <c r="I43" s="216">
        <v>303</v>
      </c>
    </row>
    <row r="44" spans="1:9" ht="11.25" customHeight="1" x14ac:dyDescent="0.2">
      <c r="A44" s="217" t="s">
        <v>70</v>
      </c>
      <c r="B44" s="198"/>
      <c r="C44" s="199">
        <v>298</v>
      </c>
      <c r="D44" s="199"/>
      <c r="E44" s="61">
        <v>184</v>
      </c>
      <c r="G44" s="199">
        <v>3160</v>
      </c>
      <c r="H44" s="199"/>
      <c r="I44" s="216">
        <v>1720</v>
      </c>
    </row>
    <row r="45" spans="1:9" ht="11.25" customHeight="1" x14ac:dyDescent="0.2">
      <c r="A45" s="217" t="s">
        <v>43</v>
      </c>
      <c r="B45" s="198"/>
      <c r="C45" s="199">
        <v>2</v>
      </c>
      <c r="D45" s="199"/>
      <c r="E45" s="61">
        <v>60</v>
      </c>
      <c r="G45" s="61">
        <v>167</v>
      </c>
      <c r="H45" s="61"/>
      <c r="I45" s="216">
        <v>1340</v>
      </c>
    </row>
    <row r="46" spans="1:9" ht="11.25" customHeight="1" x14ac:dyDescent="0.2">
      <c r="A46" s="217" t="s">
        <v>44</v>
      </c>
      <c r="B46" s="198"/>
      <c r="C46" s="200" t="s">
        <v>126</v>
      </c>
      <c r="D46" s="199"/>
      <c r="E46" s="200" t="s">
        <v>126</v>
      </c>
      <c r="G46" s="199">
        <v>10</v>
      </c>
      <c r="H46" s="199"/>
      <c r="I46" s="216">
        <v>472</v>
      </c>
    </row>
    <row r="47" spans="1:9" ht="11.25" customHeight="1" x14ac:dyDescent="0.2">
      <c r="A47" s="217" t="s">
        <v>196</v>
      </c>
      <c r="B47" s="198"/>
      <c r="C47" s="199">
        <v>83</v>
      </c>
      <c r="D47" s="199"/>
      <c r="E47" s="61">
        <v>28</v>
      </c>
      <c r="G47" s="61">
        <v>143</v>
      </c>
      <c r="H47" s="61"/>
      <c r="I47" s="216">
        <v>44</v>
      </c>
    </row>
    <row r="48" spans="1:9" ht="11.25" customHeight="1" x14ac:dyDescent="0.2">
      <c r="A48" s="217" t="s">
        <v>45</v>
      </c>
      <c r="B48" s="198"/>
      <c r="C48" s="200" t="s">
        <v>126</v>
      </c>
      <c r="D48" s="200"/>
      <c r="E48" s="74" t="s">
        <v>126</v>
      </c>
      <c r="G48" s="61">
        <v>216</v>
      </c>
      <c r="H48" s="61"/>
      <c r="I48" s="216">
        <v>184</v>
      </c>
    </row>
    <row r="49" spans="1:9" ht="11.25" customHeight="1" x14ac:dyDescent="0.2">
      <c r="A49" s="217" t="s">
        <v>192</v>
      </c>
      <c r="B49" s="198"/>
      <c r="C49" s="199">
        <v>5</v>
      </c>
      <c r="D49" s="199"/>
      <c r="E49" s="61">
        <v>18</v>
      </c>
      <c r="G49" s="199">
        <v>18</v>
      </c>
      <c r="H49" s="74"/>
      <c r="I49" s="216">
        <v>132</v>
      </c>
    </row>
    <row r="50" spans="1:9" ht="11.25" customHeight="1" x14ac:dyDescent="0.2">
      <c r="A50" s="197" t="s">
        <v>77</v>
      </c>
      <c r="B50" s="198"/>
      <c r="C50" s="227">
        <v>444</v>
      </c>
      <c r="D50" s="227"/>
      <c r="E50" s="227">
        <v>334</v>
      </c>
      <c r="F50" s="120"/>
      <c r="G50" s="227">
        <v>4160</v>
      </c>
      <c r="H50" s="227"/>
      <c r="I50" s="228">
        <v>4700</v>
      </c>
    </row>
    <row r="51" spans="1:9" ht="11.25" customHeight="1" x14ac:dyDescent="0.2">
      <c r="A51" s="229" t="s">
        <v>54</v>
      </c>
      <c r="B51" s="230"/>
      <c r="C51" s="231">
        <v>1830</v>
      </c>
      <c r="D51" s="231"/>
      <c r="E51" s="231">
        <v>2140</v>
      </c>
      <c r="F51" s="121"/>
      <c r="G51" s="231">
        <v>22100</v>
      </c>
      <c r="H51" s="231"/>
      <c r="I51" s="232">
        <v>29000</v>
      </c>
    </row>
    <row r="52" spans="1:9" ht="11.25" customHeight="1" x14ac:dyDescent="0.2">
      <c r="A52" s="306" t="s">
        <v>127</v>
      </c>
      <c r="B52" s="306"/>
      <c r="C52" s="306"/>
      <c r="D52" s="306"/>
      <c r="E52" s="306"/>
      <c r="F52" s="306"/>
      <c r="G52" s="306"/>
      <c r="H52" s="306"/>
      <c r="I52" s="306"/>
    </row>
    <row r="53" spans="1:9" ht="11.25" customHeight="1" x14ac:dyDescent="0.2">
      <c r="A53" s="311" t="s">
        <v>181</v>
      </c>
      <c r="B53" s="311"/>
      <c r="C53" s="311"/>
      <c r="D53" s="311"/>
      <c r="E53" s="311"/>
      <c r="F53" s="311"/>
      <c r="G53" s="311"/>
      <c r="H53" s="311"/>
      <c r="I53" s="311"/>
    </row>
    <row r="54" spans="1:9" ht="11.25" customHeight="1" x14ac:dyDescent="0.2">
      <c r="A54" s="300" t="s">
        <v>102</v>
      </c>
      <c r="B54" s="300"/>
      <c r="C54" s="300"/>
      <c r="D54" s="300"/>
      <c r="E54" s="300"/>
      <c r="F54" s="300"/>
      <c r="G54" s="300"/>
      <c r="H54" s="300"/>
      <c r="I54" s="300"/>
    </row>
    <row r="55" spans="1:9" ht="11.25" customHeight="1" x14ac:dyDescent="0.2">
      <c r="A55" s="299" t="s">
        <v>122</v>
      </c>
      <c r="B55" s="299"/>
      <c r="C55" s="299"/>
      <c r="D55" s="299"/>
      <c r="E55" s="299"/>
      <c r="F55" s="299"/>
      <c r="G55" s="299"/>
      <c r="H55" s="299"/>
      <c r="I55" s="299"/>
    </row>
    <row r="56" spans="1:9" ht="11.25" customHeight="1" x14ac:dyDescent="0.2">
      <c r="A56" s="300" t="s">
        <v>123</v>
      </c>
      <c r="B56" s="300"/>
      <c r="C56" s="300"/>
      <c r="D56" s="300"/>
      <c r="E56" s="300"/>
      <c r="F56" s="300"/>
      <c r="G56" s="300"/>
      <c r="H56" s="300"/>
      <c r="I56" s="300"/>
    </row>
    <row r="57" spans="1:9" ht="11.25" customHeight="1" x14ac:dyDescent="0.2">
      <c r="A57" s="300" t="s">
        <v>198</v>
      </c>
      <c r="B57" s="299"/>
      <c r="C57" s="299"/>
      <c r="D57" s="299"/>
      <c r="E57" s="299"/>
      <c r="F57" s="299"/>
      <c r="G57" s="299"/>
      <c r="H57" s="299"/>
      <c r="I57" s="299"/>
    </row>
    <row r="58" spans="1:9" ht="11.25" customHeight="1" x14ac:dyDescent="0.2">
      <c r="A58" s="299"/>
      <c r="B58" s="299"/>
      <c r="C58" s="299"/>
      <c r="D58" s="299"/>
      <c r="E58" s="299"/>
      <c r="F58" s="299"/>
      <c r="G58" s="299"/>
      <c r="H58" s="299"/>
      <c r="I58" s="299"/>
    </row>
    <row r="59" spans="1:9" ht="11.25" customHeight="1" x14ac:dyDescent="0.2">
      <c r="A59" s="300" t="s">
        <v>29</v>
      </c>
      <c r="B59" s="300"/>
      <c r="C59" s="300"/>
      <c r="D59" s="300"/>
      <c r="E59" s="300"/>
      <c r="F59" s="300"/>
      <c r="G59" s="300"/>
      <c r="H59" s="300"/>
      <c r="I59" s="300"/>
    </row>
    <row r="60" spans="1:9" ht="11.25" customHeight="1" x14ac:dyDescent="0.2">
      <c r="A60"/>
      <c r="B60"/>
      <c r="C60"/>
      <c r="D60"/>
      <c r="E60"/>
    </row>
    <row r="61" spans="1:9" ht="11.25" customHeight="1" x14ac:dyDescent="0.2">
      <c r="A61"/>
      <c r="B61"/>
      <c r="C61"/>
      <c r="D61"/>
      <c r="E61"/>
    </row>
    <row r="62" spans="1:9" ht="11.25" customHeight="1" x14ac:dyDescent="0.2">
      <c r="A62"/>
      <c r="B62"/>
      <c r="C62"/>
      <c r="D62"/>
      <c r="E62"/>
    </row>
    <row r="63" spans="1:9" ht="11.25" customHeight="1" x14ac:dyDescent="0.2">
      <c r="A63"/>
      <c r="B63"/>
      <c r="C63"/>
      <c r="D63"/>
      <c r="E63"/>
    </row>
    <row r="64" spans="1:9" ht="11.25" customHeight="1" x14ac:dyDescent="0.2">
      <c r="A64"/>
      <c r="B64"/>
      <c r="C64"/>
      <c r="D64"/>
      <c r="E64"/>
    </row>
    <row r="65" spans="1:5" ht="11.25" customHeight="1" x14ac:dyDescent="0.2">
      <c r="A65"/>
      <c r="B65"/>
      <c r="C65"/>
      <c r="D65"/>
      <c r="E65"/>
    </row>
    <row r="66" spans="1:5" ht="11.25" customHeight="1" x14ac:dyDescent="0.2">
      <c r="A66"/>
      <c r="B66"/>
      <c r="C66"/>
      <c r="D66"/>
      <c r="E66"/>
    </row>
    <row r="67" spans="1:5" ht="11.25" customHeight="1" x14ac:dyDescent="0.2">
      <c r="A67"/>
      <c r="B67"/>
      <c r="C67"/>
      <c r="D67"/>
      <c r="E67"/>
    </row>
    <row r="68" spans="1:5" ht="11.25" customHeight="1" x14ac:dyDescent="0.2">
      <c r="A68"/>
      <c r="B68"/>
      <c r="C68"/>
      <c r="D68"/>
      <c r="E68"/>
    </row>
    <row r="69" spans="1:5" ht="11.25" customHeight="1" x14ac:dyDescent="0.2">
      <c r="A69"/>
      <c r="B69"/>
      <c r="C69"/>
      <c r="D69"/>
      <c r="E69"/>
    </row>
    <row r="70" spans="1:5" ht="11.25" customHeight="1" x14ac:dyDescent="0.2">
      <c r="A70"/>
      <c r="B70"/>
      <c r="C70"/>
      <c r="D70"/>
      <c r="E70"/>
    </row>
    <row r="71" spans="1:5" ht="11.25" customHeight="1" x14ac:dyDescent="0.2">
      <c r="A71"/>
      <c r="B71"/>
      <c r="C71"/>
      <c r="D71"/>
      <c r="E71"/>
    </row>
    <row r="72" spans="1:5" ht="11.25" customHeight="1" x14ac:dyDescent="0.2">
      <c r="A72"/>
      <c r="B72"/>
      <c r="C72"/>
      <c r="D72"/>
      <c r="E72"/>
    </row>
    <row r="73" spans="1:5" ht="11.25" customHeight="1" x14ac:dyDescent="0.2">
      <c r="A73"/>
      <c r="B73"/>
      <c r="C73"/>
      <c r="D73"/>
      <c r="E73"/>
    </row>
    <row r="74" spans="1:5" ht="11.25" customHeight="1" x14ac:dyDescent="0.2">
      <c r="A74"/>
      <c r="B74"/>
      <c r="C74"/>
      <c r="D74"/>
      <c r="E74"/>
    </row>
    <row r="75" spans="1:5" ht="11.25" customHeight="1" x14ac:dyDescent="0.2">
      <c r="A75"/>
      <c r="B75"/>
      <c r="C75"/>
      <c r="D75"/>
      <c r="E75"/>
    </row>
    <row r="76" spans="1:5" ht="11.25" customHeight="1" x14ac:dyDescent="0.2">
      <c r="A76"/>
      <c r="B76"/>
      <c r="C76"/>
      <c r="D76"/>
      <c r="E76"/>
    </row>
    <row r="77" spans="1:5" ht="11.25" customHeight="1" x14ac:dyDescent="0.2">
      <c r="A77"/>
      <c r="B77"/>
      <c r="C77"/>
      <c r="D77"/>
      <c r="E77"/>
    </row>
    <row r="78" spans="1:5" ht="11.25" customHeight="1" x14ac:dyDescent="0.2">
      <c r="A78"/>
      <c r="B78"/>
      <c r="C78"/>
      <c r="D78"/>
      <c r="E78"/>
    </row>
    <row r="79" spans="1:5" ht="11.25" customHeight="1" x14ac:dyDescent="0.2">
      <c r="A79"/>
      <c r="B79"/>
      <c r="C79"/>
      <c r="D79"/>
      <c r="E79"/>
    </row>
    <row r="80" spans="1:5" ht="11.25" customHeight="1" x14ac:dyDescent="0.2">
      <c r="A80"/>
      <c r="B80"/>
      <c r="C80"/>
      <c r="D80"/>
      <c r="E80"/>
    </row>
    <row r="81" spans="1:5" ht="11.25" customHeight="1" x14ac:dyDescent="0.2">
      <c r="A81"/>
      <c r="B81"/>
      <c r="C81"/>
      <c r="D81"/>
      <c r="E81"/>
    </row>
    <row r="82" spans="1:5" ht="11.25" customHeight="1" x14ac:dyDescent="0.2">
      <c r="A82"/>
      <c r="B82"/>
      <c r="C82"/>
      <c r="D82"/>
      <c r="E82"/>
    </row>
    <row r="83" spans="1:5" ht="11.25" customHeight="1" x14ac:dyDescent="0.2">
      <c r="A83"/>
      <c r="B83"/>
      <c r="C83"/>
      <c r="D83"/>
      <c r="E83"/>
    </row>
    <row r="84" spans="1:5" ht="11.25" customHeight="1" x14ac:dyDescent="0.2">
      <c r="A84"/>
      <c r="B84"/>
      <c r="C84"/>
      <c r="D84"/>
      <c r="E84"/>
    </row>
    <row r="85" spans="1:5" ht="11.25" customHeight="1" x14ac:dyDescent="0.2">
      <c r="A85"/>
      <c r="B85"/>
      <c r="C85"/>
      <c r="D85"/>
      <c r="E85"/>
    </row>
    <row r="86" spans="1:5" ht="11.25" customHeight="1" x14ac:dyDescent="0.2">
      <c r="A86"/>
      <c r="B86"/>
      <c r="C86"/>
      <c r="D86"/>
      <c r="E86"/>
    </row>
    <row r="87" spans="1:5" ht="11.25" customHeight="1" x14ac:dyDescent="0.2">
      <c r="A87"/>
      <c r="B87"/>
      <c r="C87"/>
      <c r="D87"/>
      <c r="E87"/>
    </row>
    <row r="88" spans="1:5" ht="11.25" customHeight="1" x14ac:dyDescent="0.2">
      <c r="A88"/>
      <c r="B88"/>
      <c r="C88"/>
      <c r="D88"/>
      <c r="E88"/>
    </row>
    <row r="89" spans="1:5" ht="11.25" customHeight="1" x14ac:dyDescent="0.2">
      <c r="A89"/>
      <c r="B89"/>
      <c r="C89"/>
      <c r="D89"/>
      <c r="E89"/>
    </row>
    <row r="90" spans="1:5" ht="11.25" customHeight="1" x14ac:dyDescent="0.2">
      <c r="A90"/>
      <c r="B90"/>
      <c r="C90"/>
      <c r="D90"/>
      <c r="E90"/>
    </row>
    <row r="91" spans="1:5" ht="11.25" customHeight="1" x14ac:dyDescent="0.2">
      <c r="A91"/>
      <c r="B91"/>
      <c r="C91"/>
      <c r="D91"/>
      <c r="E91"/>
    </row>
    <row r="92" spans="1:5" ht="11.25" customHeight="1" x14ac:dyDescent="0.2">
      <c r="A92"/>
      <c r="B92"/>
      <c r="C92"/>
      <c r="D92"/>
      <c r="E92"/>
    </row>
    <row r="93" spans="1:5" ht="11.25" customHeight="1" x14ac:dyDescent="0.2">
      <c r="A93"/>
      <c r="B93"/>
      <c r="C93"/>
      <c r="D93"/>
      <c r="E93"/>
    </row>
    <row r="94" spans="1:5" ht="11.25" customHeight="1" x14ac:dyDescent="0.2">
      <c r="A94"/>
      <c r="B94"/>
      <c r="C94"/>
      <c r="D94"/>
      <c r="E94"/>
    </row>
    <row r="95" spans="1:5" ht="11.25" customHeight="1" x14ac:dyDescent="0.2">
      <c r="A95"/>
      <c r="B95"/>
      <c r="C95"/>
      <c r="D95"/>
      <c r="E95"/>
    </row>
  </sheetData>
  <mergeCells count="14">
    <mergeCell ref="G6:I6"/>
    <mergeCell ref="A1:I1"/>
    <mergeCell ref="A2:I2"/>
    <mergeCell ref="A3:I3"/>
    <mergeCell ref="A4:I4"/>
    <mergeCell ref="A5:I5"/>
    <mergeCell ref="A58:I58"/>
    <mergeCell ref="A59:I59"/>
    <mergeCell ref="A52:I52"/>
    <mergeCell ref="A53:I53"/>
    <mergeCell ref="A54:I54"/>
    <mergeCell ref="A55:I55"/>
    <mergeCell ref="A56:I56"/>
    <mergeCell ref="A57:I57"/>
  </mergeCells>
  <printOptions horizontalCentered="1"/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13" ma:contentTypeDescription="Create a new document." ma:contentTypeScope="" ma:versionID="8a2a2ac65f0461d6d6386961f9239aad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targetNamespace="http://schemas.microsoft.com/office/2006/metadata/properties" ma:root="true" ma:fieldsID="5f7cdccdb51bf7a91fcb7133a4ce0235" ns1:_="" ns2:_="" ns3:_="">
    <xsd:import namespace="http://schemas.microsoft.com/sharepoint/v3"/>
    <xsd:import namespace="d925d976-9e2a-4bab-ad6d-d3ef45ec2550"/>
    <xsd:import namespace="08020ff4-f632-4952-8504-a4a18e274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_x0020_and_x0020_Time xmlns="d925d976-9e2a-4bab-ad6d-d3ef45ec2550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DED7BF-02B1-476D-87FE-3B7BF5DE7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77E94B-4CB6-409D-AA7F-9678EBF38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C66731-45CB-459C-A45F-AF4D30E6FA61}">
  <ds:schemaRefs>
    <ds:schemaRef ds:uri="http://schemas.microsoft.com/office/2006/metadata/properties"/>
    <ds:schemaRef ds:uri="d925d976-9e2a-4bab-ad6d-d3ef45ec2550"/>
    <ds:schemaRef ds:uri="08020ff4-f632-4952-8504-a4a18e274e6c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2017-08-22T15:02:00Z</dcterms:created>
  <dcterms:modified xsi:type="dcterms:W3CDTF">2020-06-15T14:54:33Z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</Properties>
</file>